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1"/>
  </bookViews>
  <sheets>
    <sheet name="提出用シート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<sst xmlns="http://schemas.openxmlformats.org/spreadsheetml/2006/main" count="114" uniqueCount="42">
  <si>
    <t>品目</t>
  </si>
  <si>
    <t>規格</t>
  </si>
  <si>
    <t>単位</t>
  </si>
  <si>
    <t>数量</t>
  </si>
  <si>
    <t>材料単価</t>
  </si>
  <si>
    <t>金額差</t>
  </si>
  <si>
    <t>備考</t>
  </si>
  <si>
    <t>異形棒鋼</t>
  </si>
  <si>
    <t>SD345D13</t>
  </si>
  <si>
    <t>ｔ</t>
  </si>
  <si>
    <t>①
契約</t>
  </si>
  <si>
    <t>②
部分払い</t>
  </si>
  <si>
    <t>③
対象
①－②</t>
  </si>
  <si>
    <t>④
契約時</t>
  </si>
  <si>
    <t>⑤
購入時</t>
  </si>
  <si>
    <t>⑥
差額
⑤－④</t>
  </si>
  <si>
    <t>SD345D16</t>
  </si>
  <si>
    <t>鋼材計</t>
  </si>
  <si>
    <t>（P）契約金額（税抜）</t>
  </si>
  <si>
    <t>⑦=③×⑥</t>
  </si>
  <si>
    <t>軽油</t>
  </si>
  <si>
    <t>ガソリン</t>
  </si>
  <si>
    <t>㍑</t>
  </si>
  <si>
    <t>結果</t>
  </si>
  <si>
    <t>スライド請求品目一覧表</t>
  </si>
  <si>
    <t>燃料油計</t>
  </si>
  <si>
    <t>｛合計－(P)×1/100｝が＞０なら対象となる可能性がある</t>
  </si>
  <si>
    <t>円（税抜）</t>
  </si>
  <si>
    <t>（別紙-１）</t>
  </si>
  <si>
    <t>スライド予定金額（税抜）＝鋼材類計＋燃料油計－契約金額×1/100＝</t>
  </si>
  <si>
    <t>＝（</t>
  </si>
  <si>
    <t>+</t>
  </si>
  <si>
    <t>)-</t>
  </si>
  <si>
    <t>×１/100=</t>
  </si>
  <si>
    <t>○○商事</t>
  </si>
  <si>
    <t>単品スライドは「品目類ごとの増額分」が対象工事費の１％を越える場合対象となります。</t>
  </si>
  <si>
    <t>鋼材類の検討</t>
  </si>
  <si>
    <t>燃料油の検討</t>
  </si>
  <si>
    <t>○○石油</t>
  </si>
  <si>
    <t>【スライドを請求する鋼材類】</t>
  </si>
  <si>
    <t>【スライドを請求する燃料油】</t>
  </si>
  <si>
    <t>青色着色セルに入力すれば、基本的な計算を行います。請負者が記入する。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</si>
</sst>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38" fontId="0" fillId="24" borderId="11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 quotePrefix="1">
      <alignment horizontal="right" vertical="center"/>
    </xf>
    <xf numFmtId="38" fontId="0" fillId="0" borderId="0" xfId="0" applyNumberFormat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38" fontId="0" fillId="6" borderId="17" xfId="48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zoomScalePageLayoutView="0" workbookViewId="0" topLeftCell="A1">
      <selection activeCell="B5" sqref="B5"/>
    </sheetView>
  </sheetViews>
  <sheetFormatPr defaultColWidth="9.00390625" defaultRowHeight="18.75" customHeight="1"/>
  <cols>
    <col min="1" max="2" width="19.25390625" style="0" customWidth="1"/>
    <col min="3" max="3" width="5.375" style="0" customWidth="1"/>
    <col min="7" max="9" width="10.75390625" style="0" customWidth="1"/>
    <col min="10" max="10" width="11.875" style="0" customWidth="1"/>
    <col min="11" max="11" width="18.50390625" style="0" customWidth="1"/>
  </cols>
  <sheetData>
    <row r="1" ht="18.75" customHeight="1">
      <c r="K1" s="16" t="s">
        <v>28</v>
      </c>
    </row>
    <row r="2" spans="1:11" ht="21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.7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16"/>
    </row>
    <row r="4" spans="1:11" ht="18.75" customHeight="1" thickBot="1">
      <c r="A4" s="9" t="s">
        <v>18</v>
      </c>
      <c r="B4" s="26"/>
      <c r="G4" s="44" t="s">
        <v>41</v>
      </c>
      <c r="H4" s="45"/>
      <c r="I4" s="45"/>
      <c r="J4" s="45"/>
      <c r="K4" s="46"/>
    </row>
    <row r="5" spans="1:11" s="31" customFormat="1" ht="18.75" customHeight="1">
      <c r="A5" s="29"/>
      <c r="B5" s="30"/>
      <c r="G5" s="32"/>
      <c r="H5" s="32"/>
      <c r="I5" s="32"/>
      <c r="J5" s="32"/>
      <c r="K5" s="32"/>
    </row>
    <row r="6" ht="18.75" customHeight="1">
      <c r="A6" s="50" t="s">
        <v>39</v>
      </c>
    </row>
    <row r="7" spans="1:11" ht="18.75" customHeight="1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 t="s">
        <v>4</v>
      </c>
      <c r="H7" s="34"/>
      <c r="I7" s="34"/>
      <c r="J7" s="3" t="s">
        <v>5</v>
      </c>
      <c r="K7" s="3" t="s">
        <v>6</v>
      </c>
    </row>
    <row r="8" spans="1:11" ht="41.25" customHeight="1" thickBot="1">
      <c r="A8" s="41"/>
      <c r="B8" s="41"/>
      <c r="C8" s="41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19</v>
      </c>
      <c r="K8" s="8"/>
    </row>
    <row r="9" spans="1:11" ht="18.75" customHeight="1" thickTop="1">
      <c r="A9" s="23"/>
      <c r="B9" s="23"/>
      <c r="C9" s="23"/>
      <c r="D9" s="23"/>
      <c r="E9" s="23"/>
      <c r="F9" s="6">
        <f aca="true" t="shared" si="0" ref="F9:F14">D9-E9</f>
        <v>0</v>
      </c>
      <c r="G9" s="23"/>
      <c r="H9" s="23"/>
      <c r="I9" s="6">
        <f aca="true" t="shared" si="1" ref="I9:I14">H9-G9</f>
        <v>0</v>
      </c>
      <c r="J9" s="6">
        <f aca="true" t="shared" si="2" ref="J9:J14">F9*I9</f>
        <v>0</v>
      </c>
      <c r="K9" s="23"/>
    </row>
    <row r="10" spans="1:11" ht="18.75" customHeight="1">
      <c r="A10" s="20"/>
      <c r="B10" s="20"/>
      <c r="C10" s="20"/>
      <c r="D10" s="20"/>
      <c r="E10" s="20"/>
      <c r="F10" s="3">
        <f t="shared" si="0"/>
        <v>0</v>
      </c>
      <c r="G10" s="22"/>
      <c r="H10" s="22"/>
      <c r="I10" s="5">
        <f t="shared" si="1"/>
        <v>0</v>
      </c>
      <c r="J10" s="4">
        <f t="shared" si="2"/>
        <v>0</v>
      </c>
      <c r="K10" s="20"/>
    </row>
    <row r="11" spans="1:11" ht="18.75" customHeight="1">
      <c r="A11" s="20"/>
      <c r="B11" s="20"/>
      <c r="C11" s="20"/>
      <c r="D11" s="20"/>
      <c r="E11" s="20"/>
      <c r="F11" s="3">
        <f t="shared" si="0"/>
        <v>0</v>
      </c>
      <c r="G11" s="22"/>
      <c r="H11" s="22"/>
      <c r="I11" s="5">
        <f t="shared" si="1"/>
        <v>0</v>
      </c>
      <c r="J11" s="4">
        <f t="shared" si="2"/>
        <v>0</v>
      </c>
      <c r="K11" s="20"/>
    </row>
    <row r="12" spans="1:11" ht="18.75" customHeight="1">
      <c r="A12" s="20"/>
      <c r="B12" s="20"/>
      <c r="C12" s="20"/>
      <c r="D12" s="20"/>
      <c r="E12" s="20"/>
      <c r="F12" s="3">
        <f t="shared" si="0"/>
        <v>0</v>
      </c>
      <c r="G12" s="22"/>
      <c r="H12" s="22"/>
      <c r="I12" s="5">
        <f t="shared" si="1"/>
        <v>0</v>
      </c>
      <c r="J12" s="4">
        <f t="shared" si="2"/>
        <v>0</v>
      </c>
      <c r="K12" s="20"/>
    </row>
    <row r="13" spans="1:11" ht="18.75" customHeight="1">
      <c r="A13" s="20"/>
      <c r="B13" s="20"/>
      <c r="C13" s="20"/>
      <c r="D13" s="20"/>
      <c r="E13" s="20"/>
      <c r="F13" s="3">
        <f t="shared" si="0"/>
        <v>0</v>
      </c>
      <c r="G13" s="20"/>
      <c r="H13" s="20"/>
      <c r="I13" s="3">
        <f t="shared" si="1"/>
        <v>0</v>
      </c>
      <c r="J13" s="3">
        <f t="shared" si="2"/>
        <v>0</v>
      </c>
      <c r="K13" s="20"/>
    </row>
    <row r="14" spans="1:11" ht="18.75" customHeight="1" thickBot="1">
      <c r="A14" s="21"/>
      <c r="B14" s="21"/>
      <c r="C14" s="21"/>
      <c r="D14" s="21"/>
      <c r="E14" s="21"/>
      <c r="F14" s="10">
        <f t="shared" si="0"/>
        <v>0</v>
      </c>
      <c r="G14" s="21"/>
      <c r="H14" s="21"/>
      <c r="I14" s="10">
        <f t="shared" si="1"/>
        <v>0</v>
      </c>
      <c r="J14" s="10">
        <f t="shared" si="2"/>
        <v>0</v>
      </c>
      <c r="K14" s="21"/>
    </row>
    <row r="15" spans="1:11" ht="18.7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13">
        <f>SUM(J9:J14)</f>
        <v>0</v>
      </c>
      <c r="K15" s="36" t="s">
        <v>26</v>
      </c>
    </row>
    <row r="16" spans="1:11" ht="18.75" customHeight="1">
      <c r="A16" s="3" t="s">
        <v>36</v>
      </c>
      <c r="B16" s="3"/>
      <c r="C16" s="3"/>
      <c r="D16" s="3"/>
      <c r="E16" s="3"/>
      <c r="F16" s="3"/>
      <c r="G16" s="3"/>
      <c r="H16" s="3"/>
      <c r="I16" s="3"/>
      <c r="J16" s="4">
        <f>J15-B4/100</f>
        <v>0</v>
      </c>
      <c r="K16" s="37"/>
    </row>
    <row r="17" spans="1:11" ht="18.75" customHeight="1">
      <c r="A17" s="11" t="s">
        <v>23</v>
      </c>
      <c r="B17" s="38" t="s">
        <v>35</v>
      </c>
      <c r="C17" s="39"/>
      <c r="D17" s="39"/>
      <c r="E17" s="39"/>
      <c r="F17" s="39"/>
      <c r="G17" s="39"/>
      <c r="H17" s="39"/>
      <c r="I17" s="40"/>
      <c r="J17" s="24" t="b">
        <f>IF(J16&gt;0,"該当する",IF(J16&lt;0,"該当しない"))</f>
        <v>0</v>
      </c>
      <c r="K17" s="12"/>
    </row>
    <row r="19" ht="18.75" customHeight="1">
      <c r="A19" s="50" t="s">
        <v>40</v>
      </c>
    </row>
    <row r="20" spans="1:11" ht="18.75" customHeight="1">
      <c r="A20" s="34" t="s">
        <v>0</v>
      </c>
      <c r="B20" s="34" t="s">
        <v>1</v>
      </c>
      <c r="C20" s="34" t="s">
        <v>2</v>
      </c>
      <c r="D20" s="34" t="s">
        <v>3</v>
      </c>
      <c r="E20" s="34"/>
      <c r="F20" s="34"/>
      <c r="G20" s="34" t="s">
        <v>4</v>
      </c>
      <c r="H20" s="34"/>
      <c r="I20" s="34"/>
      <c r="J20" s="3" t="s">
        <v>5</v>
      </c>
      <c r="K20" s="3" t="s">
        <v>6</v>
      </c>
    </row>
    <row r="21" spans="1:11" ht="41.25" customHeight="1" thickBot="1">
      <c r="A21" s="41"/>
      <c r="B21" s="41"/>
      <c r="C21" s="41"/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14</v>
      </c>
      <c r="I21" s="7" t="s">
        <v>15</v>
      </c>
      <c r="J21" s="7" t="s">
        <v>19</v>
      </c>
      <c r="K21" s="8"/>
    </row>
    <row r="22" spans="1:11" ht="18.75" customHeight="1" thickTop="1">
      <c r="A22" s="23"/>
      <c r="B22" s="23"/>
      <c r="C22" s="23"/>
      <c r="D22" s="23"/>
      <c r="E22" s="23"/>
      <c r="F22" s="6">
        <f>D22-E22</f>
        <v>0</v>
      </c>
      <c r="G22" s="23"/>
      <c r="H22" s="23"/>
      <c r="I22" s="6">
        <f>H22-G22</f>
        <v>0</v>
      </c>
      <c r="J22" s="6">
        <f>F22*I22</f>
        <v>0</v>
      </c>
      <c r="K22" s="23"/>
    </row>
    <row r="23" spans="1:11" ht="18.75" customHeight="1">
      <c r="A23" s="20"/>
      <c r="B23" s="20"/>
      <c r="C23" s="20"/>
      <c r="D23" s="22"/>
      <c r="E23" s="22"/>
      <c r="F23" s="4">
        <f>D23-E23</f>
        <v>0</v>
      </c>
      <c r="G23" s="22"/>
      <c r="H23" s="22"/>
      <c r="I23" s="5">
        <f>H23-G23</f>
        <v>0</v>
      </c>
      <c r="J23" s="4">
        <f>F23*I23</f>
        <v>0</v>
      </c>
      <c r="K23" s="20"/>
    </row>
    <row r="24" spans="1:11" ht="18.75" customHeight="1">
      <c r="A24" s="20"/>
      <c r="B24" s="20"/>
      <c r="C24" s="20"/>
      <c r="D24" s="22"/>
      <c r="E24" s="22"/>
      <c r="F24" s="4">
        <f>D24-E24</f>
        <v>0</v>
      </c>
      <c r="G24" s="22"/>
      <c r="H24" s="22"/>
      <c r="I24" s="5">
        <f>H24-G24</f>
        <v>0</v>
      </c>
      <c r="J24" s="4">
        <f>F24*I24</f>
        <v>0</v>
      </c>
      <c r="K24" s="20"/>
    </row>
    <row r="25" spans="1:11" ht="18.75" customHeight="1" thickBot="1">
      <c r="A25" s="21"/>
      <c r="B25" s="21"/>
      <c r="C25" s="21"/>
      <c r="D25" s="21"/>
      <c r="E25" s="21"/>
      <c r="F25" s="10">
        <f>D25-E25</f>
        <v>0</v>
      </c>
      <c r="G25" s="21"/>
      <c r="H25" s="21"/>
      <c r="I25" s="10">
        <f>H25-G25</f>
        <v>0</v>
      </c>
      <c r="J25" s="10">
        <f>F25*I25</f>
        <v>0</v>
      </c>
      <c r="K25" s="21"/>
    </row>
    <row r="26" spans="1:11" ht="18.75" customHeight="1">
      <c r="A26" s="6" t="s">
        <v>25</v>
      </c>
      <c r="B26" s="6"/>
      <c r="C26" s="6"/>
      <c r="D26" s="6"/>
      <c r="E26" s="6"/>
      <c r="F26" s="6"/>
      <c r="G26" s="6"/>
      <c r="H26" s="6"/>
      <c r="I26" s="6"/>
      <c r="J26" s="13">
        <f>SUM(J22:J25)</f>
        <v>0</v>
      </c>
      <c r="K26" s="36" t="s">
        <v>26</v>
      </c>
    </row>
    <row r="27" spans="1:11" ht="18.75" customHeight="1">
      <c r="A27" s="3" t="s">
        <v>37</v>
      </c>
      <c r="B27" s="3"/>
      <c r="C27" s="3"/>
      <c r="D27" s="3"/>
      <c r="E27" s="3"/>
      <c r="F27" s="3"/>
      <c r="G27" s="3"/>
      <c r="H27" s="3"/>
      <c r="I27" s="3"/>
      <c r="J27" s="4">
        <f>J26-B4/100</f>
        <v>0</v>
      </c>
      <c r="K27" s="37"/>
    </row>
    <row r="28" spans="1:11" ht="18.75" customHeight="1">
      <c r="A28" s="3" t="s">
        <v>23</v>
      </c>
      <c r="B28" s="38" t="s">
        <v>35</v>
      </c>
      <c r="C28" s="39"/>
      <c r="D28" s="39"/>
      <c r="E28" s="39"/>
      <c r="F28" s="39"/>
      <c r="G28" s="39"/>
      <c r="H28" s="39"/>
      <c r="I28" s="40"/>
      <c r="J28" s="25" t="b">
        <f>IF(J27&gt;0,"該当する",IF(J27&lt;0,"該当しない"))</f>
        <v>0</v>
      </c>
      <c r="K28" s="3"/>
    </row>
    <row r="30" spans="1:10" ht="18.75" customHeight="1" thickBot="1">
      <c r="A30" t="s">
        <v>29</v>
      </c>
      <c r="J30" s="1"/>
    </row>
    <row r="31" spans="1:11" ht="18.75" customHeight="1" thickBot="1">
      <c r="A31" s="17" t="s">
        <v>30</v>
      </c>
      <c r="B31" s="19" t="b">
        <f>IF(J16&gt;0,J15,IF(J16&lt;0,"0"))</f>
        <v>0</v>
      </c>
      <c r="C31" s="18" t="s">
        <v>31</v>
      </c>
      <c r="D31" s="35" t="b">
        <f>IF(J27&gt;0,J26,IF(J27&lt;0,"0"))</f>
        <v>0</v>
      </c>
      <c r="E31" s="35"/>
      <c r="F31" s="2" t="s">
        <v>32</v>
      </c>
      <c r="G31" s="18">
        <f>B4</f>
        <v>0</v>
      </c>
      <c r="H31" t="s">
        <v>33</v>
      </c>
      <c r="J31" s="14">
        <f>(B31+D31)-G31*1/100</f>
        <v>0</v>
      </c>
      <c r="K31" s="15" t="s">
        <v>27</v>
      </c>
    </row>
  </sheetData>
  <sheetProtection/>
  <mergeCells count="17">
    <mergeCell ref="A2:K2"/>
    <mergeCell ref="K26:K27"/>
    <mergeCell ref="B28:I28"/>
    <mergeCell ref="A20:A21"/>
    <mergeCell ref="G4:K4"/>
    <mergeCell ref="A7:A8"/>
    <mergeCell ref="B7:B8"/>
    <mergeCell ref="C7:C8"/>
    <mergeCell ref="D7:F7"/>
    <mergeCell ref="G7:I7"/>
    <mergeCell ref="D31:E31"/>
    <mergeCell ref="K15:K16"/>
    <mergeCell ref="B17:I17"/>
    <mergeCell ref="G20:I20"/>
    <mergeCell ref="B20:B21"/>
    <mergeCell ref="C20:C21"/>
    <mergeCell ref="D20:F20"/>
  </mergeCells>
  <printOptions horizontalCentered="1"/>
  <pageMargins left="0.5905511811023623" right="0.1968503937007874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tabSelected="1" zoomScalePageLayoutView="0" workbookViewId="0" topLeftCell="A1">
      <selection activeCell="B5" sqref="B5"/>
    </sheetView>
  </sheetViews>
  <sheetFormatPr defaultColWidth="9.00390625" defaultRowHeight="18.75" customHeight="1"/>
  <cols>
    <col min="1" max="2" width="19.25390625" style="0" customWidth="1"/>
    <col min="3" max="3" width="5.375" style="0" customWidth="1"/>
    <col min="7" max="9" width="10.75390625" style="0" customWidth="1"/>
    <col min="10" max="10" width="11.875" style="0" customWidth="1"/>
    <col min="11" max="11" width="18.50390625" style="0" customWidth="1"/>
  </cols>
  <sheetData>
    <row r="1" ht="18.75" customHeight="1">
      <c r="K1" s="16" t="s">
        <v>28</v>
      </c>
    </row>
    <row r="2" spans="1:11" ht="21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.7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8.75" customHeight="1" thickBot="1">
      <c r="A4" s="9" t="s">
        <v>18</v>
      </c>
      <c r="B4" s="26">
        <v>40000000</v>
      </c>
      <c r="G4" s="47" t="s">
        <v>41</v>
      </c>
      <c r="H4" s="48"/>
      <c r="I4" s="48"/>
      <c r="J4" s="48"/>
      <c r="K4" s="49"/>
    </row>
    <row r="5" spans="1:11" s="31" customFormat="1" ht="18.75" customHeight="1">
      <c r="A5" s="29"/>
      <c r="B5" s="30"/>
      <c r="G5" s="33"/>
      <c r="H5" s="33"/>
      <c r="I5" s="33"/>
      <c r="J5" s="33"/>
      <c r="K5" s="33"/>
    </row>
    <row r="6" ht="18.75" customHeight="1">
      <c r="A6" s="50" t="s">
        <v>39</v>
      </c>
    </row>
    <row r="7" spans="1:11" ht="18.75" customHeight="1">
      <c r="A7" s="34" t="s">
        <v>0</v>
      </c>
      <c r="B7" s="34" t="s">
        <v>1</v>
      </c>
      <c r="C7" s="34" t="s">
        <v>2</v>
      </c>
      <c r="D7" s="34" t="s">
        <v>3</v>
      </c>
      <c r="E7" s="34"/>
      <c r="F7" s="34"/>
      <c r="G7" s="34" t="s">
        <v>4</v>
      </c>
      <c r="H7" s="34"/>
      <c r="I7" s="34"/>
      <c r="J7" s="3" t="s">
        <v>5</v>
      </c>
      <c r="K7" s="3" t="s">
        <v>6</v>
      </c>
    </row>
    <row r="8" spans="1:11" ht="41.25" customHeight="1" thickBot="1">
      <c r="A8" s="41"/>
      <c r="B8" s="41"/>
      <c r="C8" s="41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19</v>
      </c>
      <c r="K8" s="8"/>
    </row>
    <row r="9" spans="1:11" ht="18.75" customHeight="1" thickTop="1">
      <c r="A9" s="23"/>
      <c r="B9" s="23"/>
      <c r="C9" s="23"/>
      <c r="D9" s="23"/>
      <c r="E9" s="23"/>
      <c r="F9" s="6">
        <f aca="true" t="shared" si="0" ref="F9:F14">D9-E9</f>
        <v>0</v>
      </c>
      <c r="G9" s="23"/>
      <c r="H9" s="23"/>
      <c r="I9" s="6">
        <f aca="true" t="shared" si="1" ref="I9:I14">H9-G9</f>
        <v>0</v>
      </c>
      <c r="J9" s="6">
        <f aca="true" t="shared" si="2" ref="J9:J14">F9*I9</f>
        <v>0</v>
      </c>
      <c r="K9" s="23"/>
    </row>
    <row r="10" spans="1:11" ht="18.75" customHeight="1">
      <c r="A10" s="20" t="s">
        <v>7</v>
      </c>
      <c r="B10" s="20" t="s">
        <v>8</v>
      </c>
      <c r="C10" s="20" t="s">
        <v>9</v>
      </c>
      <c r="D10" s="20">
        <v>15</v>
      </c>
      <c r="E10" s="20">
        <v>0</v>
      </c>
      <c r="F10" s="3">
        <f t="shared" si="0"/>
        <v>15</v>
      </c>
      <c r="G10" s="22">
        <v>75000</v>
      </c>
      <c r="H10" s="22">
        <v>101000</v>
      </c>
      <c r="I10" s="5">
        <f t="shared" si="1"/>
        <v>26000</v>
      </c>
      <c r="J10" s="4">
        <f t="shared" si="2"/>
        <v>390000</v>
      </c>
      <c r="K10" s="20" t="s">
        <v>34</v>
      </c>
    </row>
    <row r="11" spans="1:11" ht="18.75" customHeight="1">
      <c r="A11" s="20" t="s">
        <v>7</v>
      </c>
      <c r="B11" s="20" t="s">
        <v>16</v>
      </c>
      <c r="C11" s="20" t="s">
        <v>9</v>
      </c>
      <c r="D11" s="20">
        <v>10</v>
      </c>
      <c r="E11" s="20">
        <v>0</v>
      </c>
      <c r="F11" s="3">
        <f t="shared" si="0"/>
        <v>10</v>
      </c>
      <c r="G11" s="22">
        <v>73000</v>
      </c>
      <c r="H11" s="22">
        <v>108000</v>
      </c>
      <c r="I11" s="5">
        <f t="shared" si="1"/>
        <v>35000</v>
      </c>
      <c r="J11" s="4">
        <f t="shared" si="2"/>
        <v>350000</v>
      </c>
      <c r="K11" s="20" t="s">
        <v>34</v>
      </c>
    </row>
    <row r="12" spans="1:11" ht="18.75" customHeight="1">
      <c r="A12" s="20"/>
      <c r="B12" s="20"/>
      <c r="C12" s="20"/>
      <c r="D12" s="20"/>
      <c r="E12" s="20"/>
      <c r="F12" s="3">
        <f t="shared" si="0"/>
        <v>0</v>
      </c>
      <c r="G12" s="22"/>
      <c r="H12" s="22"/>
      <c r="I12" s="5">
        <f t="shared" si="1"/>
        <v>0</v>
      </c>
      <c r="J12" s="4">
        <f t="shared" si="2"/>
        <v>0</v>
      </c>
      <c r="K12" s="20"/>
    </row>
    <row r="13" spans="1:11" ht="18.75" customHeight="1">
      <c r="A13" s="20"/>
      <c r="B13" s="20"/>
      <c r="C13" s="20"/>
      <c r="D13" s="20"/>
      <c r="E13" s="20"/>
      <c r="F13" s="3">
        <f t="shared" si="0"/>
        <v>0</v>
      </c>
      <c r="G13" s="20"/>
      <c r="H13" s="20"/>
      <c r="I13" s="3">
        <f t="shared" si="1"/>
        <v>0</v>
      </c>
      <c r="J13" s="3">
        <f t="shared" si="2"/>
        <v>0</v>
      </c>
      <c r="K13" s="20"/>
    </row>
    <row r="14" spans="1:11" ht="18.75" customHeight="1" thickBot="1">
      <c r="A14" s="21"/>
      <c r="B14" s="21"/>
      <c r="C14" s="21"/>
      <c r="D14" s="21"/>
      <c r="E14" s="21"/>
      <c r="F14" s="10">
        <f t="shared" si="0"/>
        <v>0</v>
      </c>
      <c r="G14" s="21"/>
      <c r="H14" s="21"/>
      <c r="I14" s="10">
        <f t="shared" si="1"/>
        <v>0</v>
      </c>
      <c r="J14" s="10">
        <f t="shared" si="2"/>
        <v>0</v>
      </c>
      <c r="K14" s="21"/>
    </row>
    <row r="15" spans="1:11" ht="18.7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13">
        <f>SUM(J9:J14)</f>
        <v>740000</v>
      </c>
      <c r="K15" s="36" t="s">
        <v>26</v>
      </c>
    </row>
    <row r="16" spans="1:11" ht="18.75" customHeight="1">
      <c r="A16" s="3" t="s">
        <v>36</v>
      </c>
      <c r="B16" s="3"/>
      <c r="C16" s="3"/>
      <c r="D16" s="3"/>
      <c r="E16" s="3"/>
      <c r="F16" s="3"/>
      <c r="G16" s="3"/>
      <c r="H16" s="3"/>
      <c r="I16" s="3"/>
      <c r="J16" s="4">
        <f>J15-B4/100</f>
        <v>340000</v>
      </c>
      <c r="K16" s="37"/>
    </row>
    <row r="17" spans="1:11" ht="18.75" customHeight="1">
      <c r="A17" s="11" t="s">
        <v>23</v>
      </c>
      <c r="B17" s="38" t="s">
        <v>35</v>
      </c>
      <c r="C17" s="39"/>
      <c r="D17" s="39"/>
      <c r="E17" s="39"/>
      <c r="F17" s="39"/>
      <c r="G17" s="39"/>
      <c r="H17" s="39"/>
      <c r="I17" s="40"/>
      <c r="J17" s="24" t="str">
        <f>IF(J16&gt;0,"該当する",IF(J16&lt;0,"該当しない"))</f>
        <v>該当する</v>
      </c>
      <c r="K17" s="12"/>
    </row>
    <row r="19" ht="18.75" customHeight="1">
      <c r="A19" s="50" t="s">
        <v>40</v>
      </c>
    </row>
    <row r="20" spans="1:11" ht="18.75" customHeight="1">
      <c r="A20" s="34" t="s">
        <v>0</v>
      </c>
      <c r="B20" s="34" t="s">
        <v>1</v>
      </c>
      <c r="C20" s="34" t="s">
        <v>2</v>
      </c>
      <c r="D20" s="34" t="s">
        <v>3</v>
      </c>
      <c r="E20" s="34"/>
      <c r="F20" s="34"/>
      <c r="G20" s="34" t="s">
        <v>4</v>
      </c>
      <c r="H20" s="34"/>
      <c r="I20" s="34"/>
      <c r="J20" s="3" t="s">
        <v>5</v>
      </c>
      <c r="K20" s="3" t="s">
        <v>6</v>
      </c>
    </row>
    <row r="21" spans="1:11" ht="41.25" customHeight="1" thickBot="1">
      <c r="A21" s="41"/>
      <c r="B21" s="41"/>
      <c r="C21" s="41"/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14</v>
      </c>
      <c r="I21" s="7" t="s">
        <v>15</v>
      </c>
      <c r="J21" s="7" t="s">
        <v>19</v>
      </c>
      <c r="K21" s="8"/>
    </row>
    <row r="22" spans="1:11" ht="18.75" customHeight="1" thickTop="1">
      <c r="A22" s="23"/>
      <c r="B22" s="23"/>
      <c r="C22" s="23"/>
      <c r="D22" s="23"/>
      <c r="E22" s="23"/>
      <c r="F22" s="6">
        <f>D22-E22</f>
        <v>0</v>
      </c>
      <c r="G22" s="23"/>
      <c r="H22" s="23"/>
      <c r="I22" s="6">
        <f>H22-G22</f>
        <v>0</v>
      </c>
      <c r="J22" s="6">
        <f>F22*I22</f>
        <v>0</v>
      </c>
      <c r="K22" s="23"/>
    </row>
    <row r="23" spans="1:11" ht="18.75" customHeight="1">
      <c r="A23" s="20" t="s">
        <v>20</v>
      </c>
      <c r="B23" s="20"/>
      <c r="C23" s="20" t="s">
        <v>22</v>
      </c>
      <c r="D23" s="22">
        <v>12000</v>
      </c>
      <c r="E23" s="22">
        <v>0</v>
      </c>
      <c r="F23" s="4">
        <f>D23-E23</f>
        <v>12000</v>
      </c>
      <c r="G23" s="22">
        <v>105</v>
      </c>
      <c r="H23" s="22">
        <v>125</v>
      </c>
      <c r="I23" s="5">
        <f>H23-G23</f>
        <v>20</v>
      </c>
      <c r="J23" s="4">
        <f>F23*I23</f>
        <v>240000</v>
      </c>
      <c r="K23" s="20" t="s">
        <v>38</v>
      </c>
    </row>
    <row r="24" spans="1:11" ht="18.75" customHeight="1">
      <c r="A24" s="20" t="s">
        <v>21</v>
      </c>
      <c r="B24" s="20"/>
      <c r="C24" s="20" t="s">
        <v>22</v>
      </c>
      <c r="D24" s="22">
        <v>1000</v>
      </c>
      <c r="E24" s="22">
        <v>0</v>
      </c>
      <c r="F24" s="4">
        <f>D24-E24</f>
        <v>1000</v>
      </c>
      <c r="G24" s="22">
        <v>130</v>
      </c>
      <c r="H24" s="22">
        <v>150</v>
      </c>
      <c r="I24" s="5">
        <f>H24-G24</f>
        <v>20</v>
      </c>
      <c r="J24" s="4">
        <f>F24*I24</f>
        <v>20000</v>
      </c>
      <c r="K24" s="20" t="s">
        <v>38</v>
      </c>
    </row>
    <row r="25" spans="1:11" ht="18.75" customHeight="1" thickBot="1">
      <c r="A25" s="21"/>
      <c r="B25" s="21"/>
      <c r="C25" s="21"/>
      <c r="D25" s="21"/>
      <c r="E25" s="21"/>
      <c r="F25" s="10">
        <f>D25-E25</f>
        <v>0</v>
      </c>
      <c r="G25" s="21"/>
      <c r="H25" s="21"/>
      <c r="I25" s="10">
        <f>H25-G25</f>
        <v>0</v>
      </c>
      <c r="J25" s="10">
        <f>F25*I25</f>
        <v>0</v>
      </c>
      <c r="K25" s="21"/>
    </row>
    <row r="26" spans="1:11" ht="18.75" customHeight="1">
      <c r="A26" s="6" t="s">
        <v>25</v>
      </c>
      <c r="B26" s="6"/>
      <c r="C26" s="6"/>
      <c r="D26" s="6"/>
      <c r="E26" s="6"/>
      <c r="F26" s="6"/>
      <c r="G26" s="6"/>
      <c r="H26" s="6"/>
      <c r="I26" s="6"/>
      <c r="J26" s="13">
        <f>SUM(J22:J25)</f>
        <v>260000</v>
      </c>
      <c r="K26" s="36" t="s">
        <v>26</v>
      </c>
    </row>
    <row r="27" spans="1:11" ht="18.75" customHeight="1">
      <c r="A27" s="3" t="s">
        <v>37</v>
      </c>
      <c r="B27" s="3"/>
      <c r="C27" s="3"/>
      <c r="D27" s="3"/>
      <c r="E27" s="3"/>
      <c r="F27" s="3"/>
      <c r="G27" s="3"/>
      <c r="H27" s="3"/>
      <c r="I27" s="3"/>
      <c r="J27" s="4">
        <f>J26-B4/100</f>
        <v>-140000</v>
      </c>
      <c r="K27" s="37"/>
    </row>
    <row r="28" spans="1:11" ht="18.75" customHeight="1">
      <c r="A28" s="3" t="s">
        <v>23</v>
      </c>
      <c r="B28" s="38" t="s">
        <v>35</v>
      </c>
      <c r="C28" s="39"/>
      <c r="D28" s="39"/>
      <c r="E28" s="39"/>
      <c r="F28" s="39"/>
      <c r="G28" s="39"/>
      <c r="H28" s="39"/>
      <c r="I28" s="40"/>
      <c r="J28" s="25" t="str">
        <f>IF(J27&gt;0,"該当する",IF(J27&lt;0,"該当しない"))</f>
        <v>該当しない</v>
      </c>
      <c r="K28" s="3"/>
    </row>
    <row r="30" spans="1:10" ht="18.75" customHeight="1" thickBot="1">
      <c r="A30" t="s">
        <v>29</v>
      </c>
      <c r="J30" s="1"/>
    </row>
    <row r="31" spans="1:11" ht="18.75" customHeight="1" thickBot="1">
      <c r="A31" s="17" t="s">
        <v>30</v>
      </c>
      <c r="B31" s="19">
        <f>IF(J16&gt;0,J15,IF(J16&lt;0,"0"))</f>
        <v>740000</v>
      </c>
      <c r="C31" s="18" t="s">
        <v>31</v>
      </c>
      <c r="D31" s="35" t="str">
        <f>IF(J27&gt;0,J26,IF(J27&lt;0,"0"))</f>
        <v>0</v>
      </c>
      <c r="E31" s="35"/>
      <c r="F31" s="2" t="s">
        <v>32</v>
      </c>
      <c r="G31" s="18">
        <f>B4</f>
        <v>40000000</v>
      </c>
      <c r="H31" t="s">
        <v>33</v>
      </c>
      <c r="J31" s="14">
        <f>(B31+D31)-G31*1/100</f>
        <v>340000</v>
      </c>
      <c r="K31" s="15" t="s">
        <v>27</v>
      </c>
    </row>
  </sheetData>
  <sheetProtection/>
  <mergeCells count="17">
    <mergeCell ref="B28:I28"/>
    <mergeCell ref="B17:I17"/>
    <mergeCell ref="A7:A8"/>
    <mergeCell ref="B7:B8"/>
    <mergeCell ref="C7:C8"/>
    <mergeCell ref="D7:F7"/>
    <mergeCell ref="G7:I7"/>
    <mergeCell ref="A2:K2"/>
    <mergeCell ref="K26:K27"/>
    <mergeCell ref="K15:K16"/>
    <mergeCell ref="D31:E31"/>
    <mergeCell ref="A20:A21"/>
    <mergeCell ref="B20:B21"/>
    <mergeCell ref="C20:C21"/>
    <mergeCell ref="D20:F20"/>
    <mergeCell ref="G20:I20"/>
    <mergeCell ref="G4:K4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岡山市役所</cp:lastModifiedBy>
  <cp:lastPrinted>2008-07-31T03:20:17Z</cp:lastPrinted>
  <dcterms:created xsi:type="dcterms:W3CDTF">2008-07-14T10:43:34Z</dcterms:created>
  <dcterms:modified xsi:type="dcterms:W3CDTF">2008-07-31T03:26:51Z</dcterms:modified>
  <cp:category/>
  <cp:version/>
  <cp:contentType/>
  <cp:contentStatus/>
</cp:coreProperties>
</file>