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6630" activeTab="0"/>
  </bookViews>
  <sheets>
    <sheet name="様式３" sheetId="1" r:id="rId1"/>
    <sheet name="様式３ (記載例１)" sheetId="2" r:id="rId2"/>
    <sheet name="様式３（記載例２）" sheetId="3" r:id="rId3"/>
  </sheets>
  <definedNames>
    <definedName name="_xlnm.Print_Area" localSheetId="0">'様式３'!$A$1:$K$60</definedName>
    <definedName name="_xlnm.Print_Area" localSheetId="1">'様式３ (記載例１)'!$A$1:$K$60</definedName>
    <definedName name="_xlnm.Print_Area" localSheetId="2">'様式３（記載例２）'!$A$1:$K$60</definedName>
  </definedNames>
  <calcPr fullCalcOnLoad="1"/>
</workbook>
</file>

<file path=xl/comments2.xml><?xml version="1.0" encoding="utf-8"?>
<comments xmlns="http://schemas.openxmlformats.org/spreadsheetml/2006/main">
  <authors>
    <author>おかざき　まさあき</author>
  </authors>
  <commentList>
    <comment ref="J31" authorId="0">
      <text>
        <r>
          <rPr>
            <b/>
            <sz val="10"/>
            <color indexed="10"/>
            <rFont val="MS P ゴシック"/>
            <family val="3"/>
          </rPr>
          <t>鋼材類で請負額の１％以上が必要</t>
        </r>
      </text>
    </comment>
    <comment ref="J50" authorId="0">
      <text>
        <r>
          <rPr>
            <b/>
            <sz val="10"/>
            <color indexed="10"/>
            <rFont val="MS P ゴシック"/>
            <family val="3"/>
          </rPr>
          <t>燃料油で請負額の１％以上が必要</t>
        </r>
      </text>
    </comment>
    <comment ref="H15" authorId="0">
      <text>
        <r>
          <rPr>
            <b/>
            <sz val="10"/>
            <color indexed="10"/>
            <rFont val="MS P ゴシック"/>
            <family val="3"/>
          </rPr>
          <t>購入単価が見積単価の場合は落札率は計上しない
実勢価格を採用した場合は落札率を計上</t>
        </r>
      </text>
    </comment>
  </commentList>
</comments>
</file>

<file path=xl/comments3.xml><?xml version="1.0" encoding="utf-8"?>
<comments xmlns="http://schemas.openxmlformats.org/spreadsheetml/2006/main">
  <authors>
    <author>おかざき　まさあき</author>
  </authors>
  <commentList>
    <comment ref="H15" authorId="0">
      <text>
        <r>
          <rPr>
            <b/>
            <sz val="10"/>
            <color indexed="10"/>
            <rFont val="MS P ゴシック"/>
            <family val="3"/>
          </rPr>
          <t>購入単価が見積単価の場合は落札率は計上しない
実勢価格を採用した場合は落札率を計上</t>
        </r>
      </text>
    </comment>
  </commentList>
</comments>
</file>

<file path=xl/sharedStrings.xml><?xml version="1.0" encoding="utf-8"?>
<sst xmlns="http://schemas.openxmlformats.org/spreadsheetml/2006/main" count="362" uniqueCount="99">
  <si>
    <t>品目</t>
  </si>
  <si>
    <t>規格</t>
  </si>
  <si>
    <t>単位</t>
  </si>
  <si>
    <t>数量</t>
  </si>
  <si>
    <t>購入年月</t>
  </si>
  <si>
    <t>差額</t>
  </si>
  <si>
    <t>SD345</t>
  </si>
  <si>
    <t>D13</t>
  </si>
  <si>
    <t>ｔ</t>
  </si>
  <si>
    <t>D16</t>
  </si>
  <si>
    <t>①</t>
  </si>
  <si>
    <t>②</t>
  </si>
  <si>
    <t>④</t>
  </si>
  <si>
    <t>⑥=⑤-③</t>
  </si>
  <si>
    <t>軽油</t>
  </si>
  <si>
    <t>【鋼材類】</t>
  </si>
  <si>
    <t>【燃料油】</t>
  </si>
  <si>
    <t>商号又は名称</t>
  </si>
  <si>
    <t>代表者氏名</t>
  </si>
  <si>
    <t>（注）</t>
  </si>
  <si>
    <t>－</t>
  </si>
  <si>
    <t>×1/100=</t>
  </si>
  <si>
    <t>単品スライド請求額【税込】</t>
  </si>
  <si>
    <t>様</t>
  </si>
  <si>
    <t>　　岡　山　市　長</t>
  </si>
  <si>
    <t>受注者</t>
  </si>
  <si>
    <t>令和　　年　　月　　日</t>
  </si>
  <si>
    <t>記</t>
  </si>
  <si>
    <t>備　考</t>
  </si>
  <si>
    <t>工事名</t>
  </si>
  <si>
    <t>〇鋼</t>
  </si>
  <si>
    <t>〇</t>
  </si>
  <si>
    <t>R○年○⽉</t>
  </si>
  <si>
    <t>R○年○⽉ 計</t>
  </si>
  <si>
    <t>○鋼合計</t>
  </si>
  <si>
    <t xml:space="preserve"> 鋼材類 合計</t>
  </si>
  <si>
    <t>〇鋼 計</t>
  </si>
  <si>
    <t>□油</t>
  </si>
  <si>
    <t>R○年△⽉ 計</t>
  </si>
  <si>
    <t>R○年△⽉</t>
  </si>
  <si>
    <t>L</t>
  </si>
  <si>
    <t>△油</t>
  </si>
  <si>
    <t>△油</t>
  </si>
  <si>
    <t>△油　計</t>
  </si>
  <si>
    <t>○○.○</t>
  </si>
  <si>
    <t>○○,○○○</t>
  </si>
  <si>
    <t>○○○,○○○</t>
  </si>
  <si>
    <t>〇,○○○,○○○</t>
  </si>
  <si>
    <t>○鋼 合計</t>
  </si>
  <si>
    <t>R○年□⽉</t>
  </si>
  <si>
    <t>燃料油　合計</t>
  </si>
  <si>
    <t>○○○.○</t>
  </si>
  <si>
    <t>R○年□⽉ 計</t>
  </si>
  <si>
    <t>○,○○○,○○○</t>
  </si>
  <si>
    <t>D345 計</t>
  </si>
  <si>
    <t>R4年9月</t>
  </si>
  <si>
    <t>R4年10月</t>
  </si>
  <si>
    <t>R4年9⽉ 計</t>
  </si>
  <si>
    <t>R4年10⽉ 計</t>
  </si>
  <si>
    <t>SD345 合計</t>
  </si>
  <si>
    <t>パトロール給油</t>
  </si>
  <si>
    <t>混合油</t>
  </si>
  <si>
    <t>20:1</t>
  </si>
  <si>
    <t>油　計</t>
  </si>
  <si>
    <t>油　合計</t>
  </si>
  <si>
    <t>油　合計</t>
  </si>
  <si>
    <t>単品スライド請求額【税抜き】</t>
  </si>
  <si>
    <t>万円未満切捨て</t>
  </si>
  <si>
    <t>変動額【税抜き】</t>
  </si>
  <si>
    <t>請負代⾦額変更請求額計算書</t>
  </si>
  <si>
    <t>（様式３）</t>
  </si>
  <si>
    <t>３．変動額から受注者の負担額を差し引いて、単品スライド請求額を算出する計算過程を、別紙に記載すること。</t>
  </si>
  <si>
    <t xml:space="preserve"> 鋼材類 合計【税込】</t>
  </si>
  <si>
    <t>□油　計</t>
  </si>
  <si>
    <t>□油　合計</t>
  </si>
  <si>
    <t>△油　合計</t>
  </si>
  <si>
    <t>燃料油　合計【税込】</t>
  </si>
  <si>
    <t>変動額【税込】</t>
  </si>
  <si>
    <t>×1/100×)1/1.1=</t>
  </si>
  <si>
    <t>軽油　計</t>
  </si>
  <si>
    <t>軽油　合計</t>
  </si>
  <si>
    <t>混合油　計</t>
  </si>
  <si>
    <t>混合油　合計</t>
  </si>
  <si>
    <t>当初単価
【税抜き】</t>
  </si>
  <si>
    <t>当初想定金額【税込】</t>
  </si>
  <si>
    <t>購入単価
【税抜き】</t>
  </si>
  <si>
    <t>購入金額
【税込】</t>
  </si>
  <si>
    <t>当初単価【税抜き】</t>
  </si>
  <si>
    <t>１．購⼊先、購⼊単価、購⼊数量等を証明出来る場合は、その資料（納品書等）を添付の上、併せて監督職員に提出する
　　こと。証明できない場合は、概算数量を記載の上、その算出根拠を記した書類を提出すること。</t>
  </si>
  <si>
    <t>２．対象材料は、品⽬毎および購⼊年⽉毎にとりまとめるものとする。なお、とりまとめ数量欄が⾜りない場合は、複数枚
　　になってもよい。同⼀の品⽬で同⼀年⽉でも複数の単価がある場合や購⼊先が異なる場合は、区分するものとする。</t>
  </si>
  <si>
    <t>③=①×②×落札率×消費税</t>
  </si>
  <si>
    <t>⑤=①×④×(落札率)×消費税</t>
  </si>
  <si>
    <t>請負額【税込】（当初）</t>
  </si>
  <si>
    <t>設計金額【税込】（当初）</t>
  </si>
  <si>
    <t>設計金額【税込み】（当初）</t>
  </si>
  <si>
    <t>請負額【税込】（当初）</t>
  </si>
  <si>
    <t>請負額【税込】（変更後)</t>
  </si>
  <si>
    <t>⼯事請負契約約款第２６条第５項に基づく請負代⾦額の変更請求額の内訳は、下記のとおりです。</t>
  </si>
  <si>
    <t>印</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</si>
</sst>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0"/>
  </numFmts>
  <fonts count="43">
    <font>
      <sz val="11"/>
      <color theme="1"/>
      <name val="ＭＳ Ｐゴシック"/>
      <family val="3"/>
    </font>
    <font>
      <sz val="11"/>
      <color indexed="8"/>
      <name val="ＭＳ Ｐゴシック"/>
      <family val="3"/>
    </font>
    <font>
      <sz val="6"/>
      <name val="ＭＳ Ｐゴシック"/>
      <family val="3"/>
    </font>
    <font>
      <sz val="9"/>
      <color indexed="8"/>
      <name val="ＭＳ 明朝"/>
      <family val="1"/>
    </font>
    <font>
      <sz val="14"/>
      <color indexed="8"/>
      <name val="ＭＳ 明朝"/>
      <family val="1"/>
    </font>
    <font>
      <b/>
      <sz val="9"/>
      <color indexed="8"/>
      <name val="ＭＳ 明朝"/>
      <family val="1"/>
    </font>
    <font>
      <sz val="9"/>
      <name val="ＭＳ 明朝"/>
      <family val="1"/>
    </font>
    <font>
      <sz val="8"/>
      <color indexed="8"/>
      <name val="ＭＳ 明朝"/>
      <family val="1"/>
    </font>
    <font>
      <b/>
      <sz val="10"/>
      <color indexed="10"/>
      <name val="MS P ゴシック"/>
      <family val="3"/>
    </font>
    <font>
      <sz val="7"/>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b/>
      <sz val="8"/>
      <name val="ＭＳ Ｐゴシック"/>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7"/>
        <bgColor indexed="64"/>
      </patternFill>
    </fill>
    <fill>
      <patternFill patternType="solid">
        <fgColor indexed="13"/>
        <bgColor indexed="64"/>
      </patternFill>
    </fill>
    <fill>
      <patternFill patternType="solid">
        <fgColor rgb="FFFFFF00"/>
        <bgColor indexed="64"/>
      </patternFill>
    </fill>
    <fill>
      <patternFill patternType="solid">
        <fgColor theme="7" tint="0.7999799847602844"/>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color indexed="63"/>
      </top>
      <bottom style="double"/>
    </border>
    <border>
      <left style="thin"/>
      <right style="thin"/>
      <top>
        <color indexed="63"/>
      </top>
      <bottom style="thin"/>
    </border>
    <border>
      <left style="thin"/>
      <right style="thin"/>
      <top style="thin"/>
      <bottom style="thin"/>
    </border>
    <border>
      <left style="thin"/>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7" fillId="0" borderId="0" applyNumberFormat="0" applyFill="0" applyBorder="0" applyAlignment="0" applyProtection="0"/>
    <xf numFmtId="0" fontId="28" fillId="25" borderId="1" applyNumberFormat="0" applyAlignment="0" applyProtection="0"/>
    <xf numFmtId="0" fontId="29" fillId="26" borderId="0" applyNumberFormat="0" applyBorder="0" applyAlignment="0" applyProtection="0"/>
    <xf numFmtId="9" fontId="1" fillId="0" borderId="0" applyFont="0" applyFill="0" applyBorder="0" applyAlignment="0" applyProtection="0"/>
    <xf numFmtId="0" fontId="1" fillId="27" borderId="2" applyNumberFormat="0" applyFont="0" applyAlignment="0" applyProtection="0"/>
    <xf numFmtId="0" fontId="30" fillId="0" borderId="3" applyNumberFormat="0" applyFill="0" applyAlignment="0" applyProtection="0"/>
    <xf numFmtId="0" fontId="31" fillId="28" borderId="0" applyNumberFormat="0" applyBorder="0" applyAlignment="0" applyProtection="0"/>
    <xf numFmtId="0" fontId="32" fillId="29" borderId="4" applyNumberFormat="0" applyAlignment="0" applyProtection="0"/>
    <xf numFmtId="0" fontId="33"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29" borderId="9" applyNumberFormat="0" applyAlignment="0" applyProtection="0"/>
    <xf numFmtId="0" fontId="39"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0" fillId="30" borderId="4" applyNumberFormat="0" applyAlignment="0" applyProtection="0"/>
    <xf numFmtId="0" fontId="41" fillId="31" borderId="0" applyNumberFormat="0" applyBorder="0" applyAlignment="0" applyProtection="0"/>
  </cellStyleXfs>
  <cellXfs count="111">
    <xf numFmtId="0" fontId="0" fillId="0" borderId="0" xfId="0" applyAlignment="1">
      <alignment vertical="center"/>
    </xf>
    <xf numFmtId="0" fontId="3" fillId="0" borderId="0" xfId="0" applyFont="1" applyAlignment="1">
      <alignment vertical="center"/>
    </xf>
    <xf numFmtId="38" fontId="3" fillId="0" borderId="0" xfId="48" applyFont="1" applyAlignment="1">
      <alignment vertical="center"/>
    </xf>
    <xf numFmtId="38" fontId="3" fillId="0" borderId="0" xfId="48" applyFont="1" applyAlignment="1">
      <alignment vertical="center"/>
    </xf>
    <xf numFmtId="0" fontId="3" fillId="0" borderId="10" xfId="0" applyFont="1" applyBorder="1" applyAlignment="1">
      <alignment horizontal="center" vertical="center"/>
    </xf>
    <xf numFmtId="38" fontId="3" fillId="0" borderId="10" xfId="48" applyFont="1" applyBorder="1" applyAlignment="1">
      <alignment horizontal="center" vertical="center"/>
    </xf>
    <xf numFmtId="0" fontId="3" fillId="0" borderId="0" xfId="0" applyFont="1" applyAlignment="1">
      <alignment horizontal="center" vertical="center"/>
    </xf>
    <xf numFmtId="0" fontId="3" fillId="0" borderId="11" xfId="0" applyFont="1" applyBorder="1" applyAlignment="1">
      <alignment horizontal="center" vertical="center"/>
    </xf>
    <xf numFmtId="38" fontId="3" fillId="0" borderId="11" xfId="48" applyFont="1" applyBorder="1" applyAlignment="1">
      <alignment horizontal="center" vertical="center"/>
    </xf>
    <xf numFmtId="0" fontId="3" fillId="0" borderId="11" xfId="0" applyFont="1" applyBorder="1" applyAlignment="1">
      <alignment horizontal="center" vertical="center" wrapText="1"/>
    </xf>
    <xf numFmtId="38" fontId="3" fillId="0" borderId="11" xfId="48" applyFont="1" applyBorder="1" applyAlignment="1">
      <alignment horizontal="center" vertical="center" wrapText="1"/>
    </xf>
    <xf numFmtId="0" fontId="3" fillId="0" borderId="12" xfId="0" applyFont="1" applyBorder="1" applyAlignment="1">
      <alignment vertical="center"/>
    </xf>
    <xf numFmtId="38" fontId="3" fillId="0" borderId="12" xfId="48" applyFont="1" applyBorder="1" applyAlignment="1">
      <alignment vertical="center"/>
    </xf>
    <xf numFmtId="0" fontId="3" fillId="0" borderId="13" xfId="0" applyFont="1" applyBorder="1" applyAlignment="1">
      <alignment vertical="center"/>
    </xf>
    <xf numFmtId="38" fontId="3" fillId="0" borderId="13" xfId="48" applyFont="1" applyBorder="1" applyAlignment="1">
      <alignment vertical="center"/>
    </xf>
    <xf numFmtId="38" fontId="3" fillId="32" borderId="13" xfId="48" applyFont="1" applyFill="1" applyBorder="1" applyAlignment="1">
      <alignment vertical="center"/>
    </xf>
    <xf numFmtId="38" fontId="3" fillId="0" borderId="13" xfId="48" applyFont="1" applyFill="1" applyBorder="1" applyAlignment="1">
      <alignment vertical="center"/>
    </xf>
    <xf numFmtId="0" fontId="3" fillId="0" borderId="13" xfId="0" applyFont="1" applyFill="1" applyBorder="1" applyAlignment="1">
      <alignment vertical="center"/>
    </xf>
    <xf numFmtId="38" fontId="5" fillId="33" borderId="13" xfId="48" applyFont="1" applyFill="1" applyBorder="1" applyAlignment="1">
      <alignment vertical="center"/>
    </xf>
    <xf numFmtId="0" fontId="3" fillId="0" borderId="14" xfId="0" applyFont="1" applyFill="1" applyBorder="1" applyAlignment="1">
      <alignment vertical="center"/>
    </xf>
    <xf numFmtId="38" fontId="3" fillId="0" borderId="14" xfId="48" applyFont="1" applyFill="1" applyBorder="1" applyAlignment="1">
      <alignment vertical="center"/>
    </xf>
    <xf numFmtId="0" fontId="3" fillId="0" borderId="14" xfId="0" applyFont="1" applyBorder="1" applyAlignment="1">
      <alignment vertical="center"/>
    </xf>
    <xf numFmtId="38" fontId="3" fillId="0" borderId="12" xfId="48" applyFont="1" applyFill="1" applyBorder="1" applyAlignment="1">
      <alignment vertical="center"/>
    </xf>
    <xf numFmtId="0" fontId="3" fillId="0" borderId="12" xfId="0" applyFont="1" applyFill="1" applyBorder="1" applyAlignment="1">
      <alignment vertical="center"/>
    </xf>
    <xf numFmtId="38" fontId="3" fillId="0" borderId="14" xfId="48" applyFont="1" applyBorder="1" applyAlignment="1">
      <alignment vertical="center"/>
    </xf>
    <xf numFmtId="38" fontId="3" fillId="0" borderId="15" xfId="0" applyNumberFormat="1" applyFont="1" applyBorder="1" applyAlignment="1">
      <alignment horizontal="center" vertical="center"/>
    </xf>
    <xf numFmtId="38" fontId="3" fillId="0" borderId="16" xfId="48" applyFont="1" applyBorder="1" applyAlignment="1">
      <alignment horizontal="center" vertical="center"/>
    </xf>
    <xf numFmtId="0" fontId="3" fillId="0" borderId="17" xfId="0" applyFont="1" applyBorder="1" applyAlignment="1">
      <alignment vertical="center"/>
    </xf>
    <xf numFmtId="0" fontId="3" fillId="0" borderId="18" xfId="0" applyFont="1" applyBorder="1" applyAlignment="1">
      <alignment vertical="center"/>
    </xf>
    <xf numFmtId="38" fontId="3" fillId="0" borderId="18" xfId="48" applyFont="1" applyBorder="1" applyAlignment="1">
      <alignment vertical="center"/>
    </xf>
    <xf numFmtId="0" fontId="6" fillId="0" borderId="0" xfId="0" applyFont="1" applyAlignment="1">
      <alignment vertical="center"/>
    </xf>
    <xf numFmtId="0" fontId="3" fillId="0" borderId="0" xfId="0" applyFont="1" applyAlignment="1">
      <alignment vertical="center" wrapText="1"/>
    </xf>
    <xf numFmtId="0" fontId="3" fillId="0" borderId="0" xfId="0" applyFont="1" applyBorder="1" applyAlignment="1">
      <alignment vertical="center"/>
    </xf>
    <xf numFmtId="0" fontId="3" fillId="0" borderId="0" xfId="0" applyFont="1" applyAlignment="1">
      <alignment vertical="center"/>
    </xf>
    <xf numFmtId="0" fontId="3" fillId="0" borderId="0" xfId="0" applyFont="1" applyBorder="1" applyAlignment="1">
      <alignment vertical="center"/>
    </xf>
    <xf numFmtId="0" fontId="3" fillId="0" borderId="0" xfId="0" applyFont="1" applyAlignment="1">
      <alignment/>
    </xf>
    <xf numFmtId="0" fontId="3" fillId="0" borderId="18" xfId="0" applyFont="1" applyBorder="1" applyAlignment="1">
      <alignment horizontal="left" vertical="center"/>
    </xf>
    <xf numFmtId="0" fontId="3" fillId="0" borderId="13" xfId="0" applyFont="1" applyBorder="1" applyAlignment="1">
      <alignment horizontal="center" vertical="center"/>
    </xf>
    <xf numFmtId="0" fontId="3" fillId="0" borderId="13" xfId="0" applyFont="1" applyFill="1" applyBorder="1" applyAlignment="1">
      <alignment horizontal="center" vertical="center"/>
    </xf>
    <xf numFmtId="38" fontId="3" fillId="6" borderId="13" xfId="48" applyFont="1" applyFill="1" applyBorder="1" applyAlignment="1">
      <alignment vertical="center"/>
    </xf>
    <xf numFmtId="38" fontId="7" fillId="0" borderId="13" xfId="48" applyFont="1" applyFill="1" applyBorder="1" applyAlignment="1">
      <alignment horizontal="right" vertical="center" shrinkToFit="1"/>
    </xf>
    <xf numFmtId="38" fontId="3" fillId="0" borderId="13" xfId="48" applyFont="1" applyFill="1" applyBorder="1" applyAlignment="1">
      <alignment vertical="center" shrinkToFit="1"/>
    </xf>
    <xf numFmtId="0" fontId="3" fillId="0" borderId="13" xfId="0" applyFont="1" applyBorder="1" applyAlignment="1">
      <alignment horizontal="center" vertical="center" shrinkToFit="1"/>
    </xf>
    <xf numFmtId="0" fontId="3" fillId="0" borderId="13" xfId="0" applyFont="1" applyBorder="1" applyAlignment="1">
      <alignment vertical="center" shrinkToFit="1"/>
    </xf>
    <xf numFmtId="38" fontId="3" fillId="0" borderId="13" xfId="48" applyFont="1" applyFill="1" applyBorder="1" applyAlignment="1">
      <alignment horizontal="right" vertical="center" shrinkToFit="1"/>
    </xf>
    <xf numFmtId="0" fontId="3" fillId="0" borderId="13" xfId="0" applyFont="1" applyFill="1" applyBorder="1" applyAlignment="1">
      <alignment vertical="center" shrinkToFit="1"/>
    </xf>
    <xf numFmtId="38" fontId="3" fillId="0" borderId="14" xfId="48" applyFont="1" applyFill="1" applyBorder="1" applyAlignment="1">
      <alignment vertical="center" shrinkToFit="1"/>
    </xf>
    <xf numFmtId="0" fontId="3" fillId="0" borderId="14" xfId="0" applyFont="1" applyFill="1" applyBorder="1" applyAlignment="1">
      <alignment vertical="center" shrinkToFit="1"/>
    </xf>
    <xf numFmtId="0" fontId="3" fillId="0" borderId="14" xfId="0" applyFont="1" applyBorder="1" applyAlignment="1">
      <alignment vertical="center" shrinkToFit="1"/>
    </xf>
    <xf numFmtId="38" fontId="3" fillId="0" borderId="12" xfId="48" applyFont="1" applyFill="1" applyBorder="1" applyAlignment="1">
      <alignment vertical="center" shrinkToFit="1"/>
    </xf>
    <xf numFmtId="0" fontId="3" fillId="0" borderId="12" xfId="0" applyFont="1" applyFill="1" applyBorder="1" applyAlignment="1">
      <alignment vertical="center" shrinkToFit="1"/>
    </xf>
    <xf numFmtId="0" fontId="3" fillId="0" borderId="12" xfId="0" applyFont="1" applyBorder="1" applyAlignment="1">
      <alignment vertical="center" shrinkToFit="1"/>
    </xf>
    <xf numFmtId="38" fontId="3" fillId="0" borderId="15" xfId="0" applyNumberFormat="1" applyFont="1" applyBorder="1" applyAlignment="1">
      <alignment horizontal="center" vertical="center" shrinkToFit="1"/>
    </xf>
    <xf numFmtId="38" fontId="3" fillId="0" borderId="16" xfId="48" applyFont="1" applyBorder="1" applyAlignment="1">
      <alignment horizontal="center" vertical="center" shrinkToFit="1"/>
    </xf>
    <xf numFmtId="38" fontId="5" fillId="0" borderId="13" xfId="48" applyFont="1" applyFill="1" applyBorder="1" applyAlignment="1">
      <alignment vertical="center"/>
    </xf>
    <xf numFmtId="20" fontId="3" fillId="0" borderId="13" xfId="0" applyNumberFormat="1" applyFont="1" applyBorder="1" applyAlignment="1" quotePrefix="1">
      <alignment horizontal="center" vertical="center"/>
    </xf>
    <xf numFmtId="38" fontId="5" fillId="34" borderId="13" xfId="48" applyFont="1" applyFill="1" applyBorder="1" applyAlignment="1">
      <alignment vertical="center"/>
    </xf>
    <xf numFmtId="0" fontId="4" fillId="0" borderId="0" xfId="0" applyFont="1" applyAlignment="1">
      <alignment vertical="center"/>
    </xf>
    <xf numFmtId="176" fontId="3" fillId="0" borderId="15" xfId="0" applyNumberFormat="1" applyFont="1" applyBorder="1" applyAlignment="1">
      <alignment horizontal="center" vertical="center" shrinkToFit="1"/>
    </xf>
    <xf numFmtId="38" fontId="3" fillId="0" borderId="16" xfId="48" applyFont="1" applyBorder="1" applyAlignment="1">
      <alignment horizontal="left" vertical="center"/>
    </xf>
    <xf numFmtId="38" fontId="9" fillId="0" borderId="10" xfId="48" applyFont="1" applyBorder="1" applyAlignment="1">
      <alignment horizontal="center" vertical="center" wrapText="1" shrinkToFit="1"/>
    </xf>
    <xf numFmtId="38" fontId="3" fillId="0" borderId="19" xfId="48" applyFont="1" applyFill="1" applyBorder="1" applyAlignment="1">
      <alignment horizontal="right" vertical="center" shrinkToFit="1"/>
    </xf>
    <xf numFmtId="38" fontId="3" fillId="0" borderId="20" xfId="48" applyFont="1" applyFill="1" applyBorder="1" applyAlignment="1">
      <alignment horizontal="right" vertical="center" shrinkToFit="1"/>
    </xf>
    <xf numFmtId="38" fontId="3" fillId="0" borderId="0" xfId="48" applyFont="1" applyFill="1" applyBorder="1" applyAlignment="1">
      <alignment horizontal="right" vertical="center"/>
    </xf>
    <xf numFmtId="38" fontId="3" fillId="0" borderId="21" xfId="48" applyFont="1" applyFill="1" applyBorder="1" applyAlignment="1">
      <alignment horizontal="right" vertical="center"/>
    </xf>
    <xf numFmtId="38" fontId="3" fillId="0" borderId="19" xfId="48" applyFont="1" applyBorder="1" applyAlignment="1">
      <alignment horizontal="right" vertical="center"/>
    </xf>
    <xf numFmtId="38" fontId="3" fillId="0" borderId="21" xfId="48" applyFont="1" applyBorder="1" applyAlignment="1">
      <alignment horizontal="right" vertical="center"/>
    </xf>
    <xf numFmtId="38" fontId="3" fillId="0" borderId="19" xfId="48" applyFont="1" applyBorder="1" applyAlignment="1">
      <alignment horizontal="center" vertical="center" shrinkToFit="1"/>
    </xf>
    <xf numFmtId="38" fontId="3" fillId="0" borderId="20" xfId="48" applyFont="1" applyBorder="1" applyAlignment="1">
      <alignment horizontal="center" vertical="center" shrinkToFit="1"/>
    </xf>
    <xf numFmtId="38" fontId="3" fillId="0" borderId="0" xfId="48" applyFont="1" applyAlignment="1">
      <alignment horizontal="center"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0" xfId="0" applyFont="1" applyBorder="1" applyAlignment="1">
      <alignment horizontal="left" vertical="center" wrapText="1"/>
    </xf>
    <xf numFmtId="0" fontId="3" fillId="0" borderId="0" xfId="0" applyFont="1" applyAlignment="1">
      <alignment horizontal="left" vertical="center" wrapText="1"/>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38" fontId="3" fillId="35" borderId="15" xfId="48" applyFont="1" applyFill="1" applyBorder="1" applyAlignment="1">
      <alignment horizontal="center" vertical="center"/>
    </xf>
    <xf numFmtId="38" fontId="3" fillId="35" borderId="17" xfId="48" applyFont="1" applyFill="1" applyBorder="1" applyAlignment="1">
      <alignment horizontal="center" vertical="center"/>
    </xf>
    <xf numFmtId="0" fontId="3" fillId="0" borderId="15" xfId="0" applyFont="1" applyBorder="1" applyAlignment="1">
      <alignment horizontal="center" vertical="center" shrinkToFit="1"/>
    </xf>
    <xf numFmtId="0" fontId="3" fillId="0" borderId="16" xfId="0" applyFont="1" applyBorder="1" applyAlignment="1">
      <alignment horizontal="center" vertical="center" shrinkToFit="1"/>
    </xf>
    <xf numFmtId="0" fontId="3" fillId="0" borderId="17" xfId="0" applyFont="1" applyBorder="1" applyAlignment="1">
      <alignment horizontal="center" vertical="center" shrinkToFit="1"/>
    </xf>
    <xf numFmtId="0" fontId="3" fillId="0" borderId="22" xfId="0" applyFont="1" applyBorder="1" applyAlignment="1">
      <alignment horizontal="center" vertical="center" shrinkToFit="1"/>
    </xf>
    <xf numFmtId="0" fontId="3" fillId="0" borderId="23" xfId="0" applyFont="1" applyBorder="1" applyAlignment="1">
      <alignment horizontal="center" vertical="center" shrinkToFit="1"/>
    </xf>
    <xf numFmtId="38" fontId="3" fillId="35" borderId="22" xfId="48" applyFont="1" applyFill="1" applyBorder="1" applyAlignment="1">
      <alignment horizontal="center" vertical="center"/>
    </xf>
    <xf numFmtId="38" fontId="3" fillId="35" borderId="24" xfId="48" applyFont="1" applyFill="1" applyBorder="1" applyAlignment="1">
      <alignment horizontal="center" vertical="center"/>
    </xf>
    <xf numFmtId="38" fontId="3" fillId="0" borderId="0" xfId="48" applyFont="1" applyAlignment="1">
      <alignment horizontal="right" vertical="center"/>
    </xf>
    <xf numFmtId="0" fontId="0" fillId="0" borderId="0" xfId="0" applyAlignment="1">
      <alignment horizontal="right" vertical="center"/>
    </xf>
    <xf numFmtId="0" fontId="3" fillId="0" borderId="0" xfId="0" applyFont="1" applyAlignment="1">
      <alignment horizontal="center" vertical="center"/>
    </xf>
    <xf numFmtId="38" fontId="3" fillId="0" borderId="22" xfId="48" applyFont="1" applyFill="1" applyBorder="1" applyAlignment="1">
      <alignment horizontal="right" vertical="center" shrinkToFit="1"/>
    </xf>
    <xf numFmtId="38" fontId="3" fillId="0" borderId="24" xfId="48" applyFont="1" applyFill="1" applyBorder="1" applyAlignment="1">
      <alignment horizontal="right" vertical="center" shrinkToFit="1"/>
    </xf>
    <xf numFmtId="38" fontId="3" fillId="35" borderId="23" xfId="48" applyFont="1" applyFill="1" applyBorder="1" applyAlignment="1">
      <alignment horizontal="right" vertical="center"/>
    </xf>
    <xf numFmtId="38" fontId="3" fillId="35" borderId="24" xfId="48" applyFont="1" applyFill="1" applyBorder="1" applyAlignment="1">
      <alignment horizontal="right" vertical="center"/>
    </xf>
    <xf numFmtId="0" fontId="4" fillId="0" borderId="0" xfId="0" applyFont="1" applyAlignment="1">
      <alignment horizontal="center" vertical="center"/>
    </xf>
    <xf numFmtId="38" fontId="3" fillId="0" borderId="22" xfId="48" applyFont="1" applyBorder="1" applyAlignment="1">
      <alignment horizontal="right" vertical="center"/>
    </xf>
    <xf numFmtId="38" fontId="3" fillId="0" borderId="24" xfId="48" applyFont="1" applyBorder="1" applyAlignment="1">
      <alignment horizontal="right" vertical="center"/>
    </xf>
    <xf numFmtId="38" fontId="3" fillId="0" borderId="22" xfId="48" applyFont="1" applyBorder="1" applyAlignment="1">
      <alignment horizontal="center" vertical="center"/>
    </xf>
    <xf numFmtId="38" fontId="3" fillId="0" borderId="24" xfId="48"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38" fontId="3" fillId="0" borderId="15" xfId="48" applyFont="1" applyBorder="1" applyAlignment="1">
      <alignment horizontal="center" vertical="center"/>
    </xf>
    <xf numFmtId="38" fontId="3" fillId="0" borderId="17" xfId="48" applyFont="1" applyBorder="1" applyAlignment="1">
      <alignment horizontal="center" vertical="center"/>
    </xf>
    <xf numFmtId="0" fontId="3" fillId="0" borderId="15" xfId="0" applyFont="1" applyBorder="1" applyAlignment="1">
      <alignment horizontal="left" vertical="center" shrinkToFit="1"/>
    </xf>
    <xf numFmtId="0" fontId="3" fillId="0" borderId="16" xfId="0" applyFont="1" applyBorder="1" applyAlignment="1">
      <alignment horizontal="left" vertical="center" shrinkToFit="1"/>
    </xf>
    <xf numFmtId="0" fontId="3" fillId="0" borderId="17" xfId="0" applyFont="1" applyBorder="1" applyAlignment="1">
      <alignment horizontal="left" vertical="center" shrinkToFit="1"/>
    </xf>
    <xf numFmtId="0" fontId="3" fillId="0" borderId="22" xfId="0" applyFont="1" applyBorder="1" applyAlignment="1">
      <alignment horizontal="left" vertical="center"/>
    </xf>
    <xf numFmtId="0" fontId="3" fillId="0" borderId="23" xfId="0" applyFont="1" applyBorder="1" applyAlignment="1">
      <alignment horizontal="left" vertical="center"/>
    </xf>
    <xf numFmtId="0" fontId="3" fillId="0" borderId="24" xfId="0" applyFont="1" applyBorder="1" applyAlignment="1">
      <alignment horizontal="left" vertical="center"/>
    </xf>
    <xf numFmtId="38" fontId="3" fillId="0" borderId="22" xfId="48" applyFont="1" applyBorder="1" applyAlignment="1">
      <alignment horizontal="center" vertical="center" shrinkToFit="1"/>
    </xf>
    <xf numFmtId="38" fontId="3" fillId="0" borderId="24" xfId="48" applyFont="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FF00"/>
  </sheetPr>
  <dimension ref="A1:L60"/>
  <sheetViews>
    <sheetView tabSelected="1" view="pageBreakPreview" zoomScale="98" zoomScaleSheetLayoutView="98" zoomScalePageLayoutView="0" workbookViewId="0" topLeftCell="A31">
      <selection activeCell="A52" sqref="A52:E53"/>
    </sheetView>
  </sheetViews>
  <sheetFormatPr defaultColWidth="8.125" defaultRowHeight="13.5"/>
  <cols>
    <col min="1" max="1" width="9.00390625" style="1" customWidth="1"/>
    <col min="2" max="2" width="8.375" style="1" customWidth="1"/>
    <col min="3" max="3" width="4.50390625" style="1" customWidth="1"/>
    <col min="4" max="4" width="6.625" style="2" customWidth="1"/>
    <col min="5" max="5" width="9.125" style="1" customWidth="1"/>
    <col min="6" max="7" width="10.00390625" style="2" customWidth="1"/>
    <col min="8" max="8" width="8.625" style="2" customWidth="1"/>
    <col min="9" max="10" width="8.625" style="1" customWidth="1"/>
    <col min="11" max="11" width="10.375" style="2" customWidth="1"/>
    <col min="12" max="12" width="7.75390625" style="1" customWidth="1"/>
    <col min="13" max="16384" width="8.125" style="1" customWidth="1"/>
  </cols>
  <sheetData>
    <row r="1" ht="11.25">
      <c r="A1" s="1" t="s">
        <v>70</v>
      </c>
    </row>
    <row r="2" spans="9:11" ht="13.5">
      <c r="I2" s="87" t="s">
        <v>26</v>
      </c>
      <c r="J2" s="88"/>
      <c r="K2" s="88"/>
    </row>
    <row r="3" spans="1:12" ht="19.5" customHeight="1">
      <c r="A3" s="94" t="s">
        <v>69</v>
      </c>
      <c r="B3" s="94"/>
      <c r="C3" s="94"/>
      <c r="D3" s="94"/>
      <c r="E3" s="94"/>
      <c r="F3" s="94"/>
      <c r="G3" s="94"/>
      <c r="H3" s="94"/>
      <c r="I3" s="94"/>
      <c r="J3" s="94"/>
      <c r="K3" s="94"/>
      <c r="L3" s="57"/>
    </row>
    <row r="4" spans="11:12" ht="11.25">
      <c r="K4" s="3"/>
      <c r="L4" s="3"/>
    </row>
    <row r="5" spans="1:4" ht="11.25">
      <c r="A5" s="1" t="s">
        <v>24</v>
      </c>
      <c r="D5" s="2" t="s">
        <v>23</v>
      </c>
    </row>
    <row r="6" ht="11.25">
      <c r="H6" s="30" t="s">
        <v>25</v>
      </c>
    </row>
    <row r="7" ht="11.25">
      <c r="H7" s="1" t="s">
        <v>17</v>
      </c>
    </row>
    <row r="8" spans="8:11" ht="11.25">
      <c r="H8" s="1" t="s">
        <v>18</v>
      </c>
      <c r="K8" s="69" t="s">
        <v>98</v>
      </c>
    </row>
    <row r="9" ht="17.25" customHeight="1">
      <c r="A9" s="35" t="s">
        <v>97</v>
      </c>
    </row>
    <row r="10" ht="8.25" customHeight="1"/>
    <row r="11" spans="1:6" ht="11.25">
      <c r="A11" s="6" t="s">
        <v>29</v>
      </c>
      <c r="B11" s="89"/>
      <c r="C11" s="89"/>
      <c r="D11" s="89"/>
      <c r="E11" s="89"/>
      <c r="F11" s="89"/>
    </row>
    <row r="12" ht="8.25" customHeight="1"/>
    <row r="13" spans="1:12" ht="11.25">
      <c r="A13" s="89" t="s">
        <v>27</v>
      </c>
      <c r="B13" s="89"/>
      <c r="C13" s="89"/>
      <c r="D13" s="89"/>
      <c r="E13" s="89"/>
      <c r="F13" s="89"/>
      <c r="G13" s="89"/>
      <c r="H13" s="89"/>
      <c r="I13" s="89"/>
      <c r="J13" s="89"/>
      <c r="K13" s="89"/>
      <c r="L13" s="89"/>
    </row>
    <row r="14" ht="8.25" customHeight="1"/>
    <row r="15" spans="1:11" s="6" customFormat="1" ht="6" customHeight="1">
      <c r="A15" s="4"/>
      <c r="B15" s="4"/>
      <c r="C15" s="4"/>
      <c r="D15" s="5"/>
      <c r="E15" s="4"/>
      <c r="F15" s="5"/>
      <c r="G15" s="5"/>
      <c r="H15" s="5"/>
      <c r="I15" s="4"/>
      <c r="J15" s="5"/>
      <c r="K15" s="4"/>
    </row>
    <row r="16" spans="1:11" s="6" customFormat="1" ht="26.25" customHeight="1" thickBot="1">
      <c r="A16" s="7" t="s">
        <v>0</v>
      </c>
      <c r="B16" s="7" t="s">
        <v>1</v>
      </c>
      <c r="C16" s="7" t="s">
        <v>2</v>
      </c>
      <c r="D16" s="8" t="s">
        <v>3</v>
      </c>
      <c r="E16" s="9" t="s">
        <v>87</v>
      </c>
      <c r="F16" s="10" t="s">
        <v>84</v>
      </c>
      <c r="G16" s="10" t="s">
        <v>85</v>
      </c>
      <c r="H16" s="10" t="s">
        <v>86</v>
      </c>
      <c r="I16" s="7" t="s">
        <v>4</v>
      </c>
      <c r="J16" s="8" t="s">
        <v>5</v>
      </c>
      <c r="K16" s="7" t="s">
        <v>28</v>
      </c>
    </row>
    <row r="17" spans="1:11" ht="12" thickTop="1">
      <c r="A17" s="11" t="s">
        <v>15</v>
      </c>
      <c r="B17" s="11"/>
      <c r="C17" s="11"/>
      <c r="D17" s="12"/>
      <c r="E17" s="11"/>
      <c r="F17" s="12"/>
      <c r="G17" s="12"/>
      <c r="H17" s="12"/>
      <c r="I17" s="11"/>
      <c r="J17" s="12"/>
      <c r="K17" s="11"/>
    </row>
    <row r="18" spans="1:11" ht="11.25">
      <c r="A18" s="37" t="s">
        <v>30</v>
      </c>
      <c r="B18" s="37" t="s">
        <v>31</v>
      </c>
      <c r="C18" s="37" t="s">
        <v>8</v>
      </c>
      <c r="D18" s="16"/>
      <c r="E18" s="16"/>
      <c r="F18" s="16"/>
      <c r="G18" s="16"/>
      <c r="H18" s="16"/>
      <c r="I18" s="38" t="s">
        <v>32</v>
      </c>
      <c r="J18" s="16">
        <f>H18-F18</f>
        <v>0</v>
      </c>
      <c r="K18" s="13"/>
    </row>
    <row r="19" spans="1:11" ht="11.25">
      <c r="A19" s="37" t="s">
        <v>30</v>
      </c>
      <c r="B19" s="37" t="s">
        <v>31</v>
      </c>
      <c r="C19" s="37" t="s">
        <v>8</v>
      </c>
      <c r="D19" s="16"/>
      <c r="E19" s="16"/>
      <c r="F19" s="16"/>
      <c r="G19" s="16"/>
      <c r="H19" s="16"/>
      <c r="I19" s="38" t="s">
        <v>32</v>
      </c>
      <c r="J19" s="16">
        <f>H19-F19</f>
        <v>0</v>
      </c>
      <c r="K19" s="13"/>
    </row>
    <row r="20" spans="1:11" ht="11.25">
      <c r="A20" s="37"/>
      <c r="B20" s="37"/>
      <c r="C20" s="37"/>
      <c r="D20" s="16">
        <f>SUM(D18:D19)</f>
        <v>0</v>
      </c>
      <c r="E20" s="16"/>
      <c r="F20" s="16">
        <f>SUM(F18:F19)</f>
        <v>0</v>
      </c>
      <c r="G20" s="16"/>
      <c r="H20" s="16">
        <f>SUM(H18:H19)</f>
        <v>0</v>
      </c>
      <c r="I20" s="17"/>
      <c r="J20" s="16">
        <f>SUM(J18:J19)</f>
        <v>0</v>
      </c>
      <c r="K20" s="13" t="s">
        <v>33</v>
      </c>
    </row>
    <row r="21" spans="1:11" ht="11.25">
      <c r="A21" s="38"/>
      <c r="B21" s="38"/>
      <c r="C21" s="38"/>
      <c r="D21" s="16"/>
      <c r="E21" s="16"/>
      <c r="F21" s="16"/>
      <c r="G21" s="16"/>
      <c r="H21" s="16"/>
      <c r="I21" s="17"/>
      <c r="J21" s="16"/>
      <c r="K21" s="13"/>
    </row>
    <row r="22" spans="1:11" ht="11.25">
      <c r="A22" s="37" t="s">
        <v>30</v>
      </c>
      <c r="B22" s="37" t="s">
        <v>31</v>
      </c>
      <c r="C22" s="37" t="s">
        <v>8</v>
      </c>
      <c r="D22" s="16"/>
      <c r="E22" s="16"/>
      <c r="F22" s="16"/>
      <c r="G22" s="16"/>
      <c r="H22" s="16"/>
      <c r="I22" s="38" t="s">
        <v>39</v>
      </c>
      <c r="J22" s="16">
        <f>H22-F22</f>
        <v>0</v>
      </c>
      <c r="K22" s="13"/>
    </row>
    <row r="23" spans="1:11" ht="11.25">
      <c r="A23" s="37" t="s">
        <v>30</v>
      </c>
      <c r="B23" s="37" t="s">
        <v>31</v>
      </c>
      <c r="C23" s="37" t="s">
        <v>8</v>
      </c>
      <c r="D23" s="16"/>
      <c r="E23" s="16"/>
      <c r="F23" s="16"/>
      <c r="G23" s="16"/>
      <c r="H23" s="16"/>
      <c r="I23" s="38" t="s">
        <v>39</v>
      </c>
      <c r="J23" s="16">
        <f>H23-F23</f>
        <v>0</v>
      </c>
      <c r="K23" s="13"/>
    </row>
    <row r="24" spans="1:11" ht="11.25">
      <c r="A24" s="37"/>
      <c r="B24" s="37"/>
      <c r="C24" s="37"/>
      <c r="D24" s="16">
        <f>SUM(D22:D23)</f>
        <v>0</v>
      </c>
      <c r="E24" s="16"/>
      <c r="F24" s="16">
        <f>SUM(F22:F23)</f>
        <v>0</v>
      </c>
      <c r="G24" s="16"/>
      <c r="H24" s="16">
        <f>SUM(H22:H23)</f>
        <v>0</v>
      </c>
      <c r="I24" s="17"/>
      <c r="J24" s="16">
        <f>SUM(J22:J23)</f>
        <v>0</v>
      </c>
      <c r="K24" s="13" t="s">
        <v>38</v>
      </c>
    </row>
    <row r="25" spans="1:11" ht="11.25">
      <c r="A25" s="38"/>
      <c r="B25" s="38"/>
      <c r="C25" s="38"/>
      <c r="D25" s="16"/>
      <c r="E25" s="16"/>
      <c r="F25" s="16"/>
      <c r="G25" s="16"/>
      <c r="H25" s="16"/>
      <c r="I25" s="17"/>
      <c r="J25" s="16"/>
      <c r="K25" s="13"/>
    </row>
    <row r="26" spans="1:11" ht="11.25">
      <c r="A26" s="37" t="s">
        <v>36</v>
      </c>
      <c r="B26" s="37" t="s">
        <v>31</v>
      </c>
      <c r="C26" s="37" t="s">
        <v>8</v>
      </c>
      <c r="D26" s="16">
        <f>D20+D24</f>
        <v>0</v>
      </c>
      <c r="E26" s="17"/>
      <c r="F26" s="16">
        <f>F20+F24</f>
        <v>0</v>
      </c>
      <c r="G26" s="16"/>
      <c r="H26" s="16">
        <f>H20+H24</f>
        <v>0</v>
      </c>
      <c r="I26" s="17"/>
      <c r="J26" s="16">
        <f>J20+J24</f>
        <v>0</v>
      </c>
      <c r="K26" s="37" t="s">
        <v>34</v>
      </c>
    </row>
    <row r="27" spans="1:11" ht="11.25">
      <c r="A27" s="37"/>
      <c r="B27" s="37"/>
      <c r="C27" s="37"/>
      <c r="D27" s="16"/>
      <c r="E27" s="17"/>
      <c r="F27" s="16"/>
      <c r="G27" s="16"/>
      <c r="H27" s="16"/>
      <c r="I27" s="17"/>
      <c r="J27" s="16"/>
      <c r="K27" s="13"/>
    </row>
    <row r="28" spans="1:11" ht="11.25">
      <c r="A28" s="37"/>
      <c r="B28" s="37"/>
      <c r="C28" s="37"/>
      <c r="D28" s="16"/>
      <c r="E28" s="17"/>
      <c r="F28" s="16"/>
      <c r="G28" s="16"/>
      <c r="H28" s="16"/>
      <c r="I28" s="17"/>
      <c r="J28" s="16"/>
      <c r="K28" s="13"/>
    </row>
    <row r="29" spans="1:11" ht="11.25">
      <c r="A29" s="13"/>
      <c r="B29" s="37"/>
      <c r="C29" s="37"/>
      <c r="D29" s="14"/>
      <c r="E29" s="13"/>
      <c r="F29" s="16"/>
      <c r="G29" s="16"/>
      <c r="H29" s="16"/>
      <c r="I29" s="17"/>
      <c r="J29" s="16"/>
      <c r="K29" s="13"/>
    </row>
    <row r="30" spans="1:11" ht="11.25">
      <c r="A30" s="13"/>
      <c r="B30" s="37"/>
      <c r="C30" s="37"/>
      <c r="D30" s="14"/>
      <c r="E30" s="13"/>
      <c r="F30" s="16"/>
      <c r="G30" s="16"/>
      <c r="H30" s="16"/>
      <c r="I30" s="17"/>
      <c r="J30" s="16"/>
      <c r="K30" s="13"/>
    </row>
    <row r="31" spans="1:11" ht="11.25">
      <c r="A31" s="75" t="s">
        <v>72</v>
      </c>
      <c r="B31" s="76"/>
      <c r="C31" s="77"/>
      <c r="D31" s="14"/>
      <c r="E31" s="13"/>
      <c r="F31" s="16">
        <f>F26</f>
        <v>0</v>
      </c>
      <c r="G31" s="16"/>
      <c r="H31" s="16">
        <f>H26</f>
        <v>0</v>
      </c>
      <c r="I31" s="17"/>
      <c r="J31" s="54">
        <f>H31-F31</f>
        <v>0</v>
      </c>
      <c r="K31" s="13"/>
    </row>
    <row r="32" spans="1:11" ht="12" thickBot="1">
      <c r="A32" s="19"/>
      <c r="B32" s="19"/>
      <c r="C32" s="19"/>
      <c r="D32" s="20"/>
      <c r="E32" s="19"/>
      <c r="F32" s="20"/>
      <c r="G32" s="20"/>
      <c r="H32" s="20"/>
      <c r="I32" s="19"/>
      <c r="J32" s="20"/>
      <c r="K32" s="21"/>
    </row>
    <row r="33" spans="1:11" ht="11.25">
      <c r="A33" s="11" t="s">
        <v>16</v>
      </c>
      <c r="B33" s="11"/>
      <c r="C33" s="11"/>
      <c r="D33" s="12"/>
      <c r="E33" s="11"/>
      <c r="F33" s="22"/>
      <c r="G33" s="22"/>
      <c r="H33" s="22"/>
      <c r="I33" s="23"/>
      <c r="J33" s="22"/>
      <c r="K33" s="11"/>
    </row>
    <row r="34" spans="1:11" ht="11.25">
      <c r="A34" s="37" t="s">
        <v>37</v>
      </c>
      <c r="B34" s="37" t="s">
        <v>31</v>
      </c>
      <c r="C34" s="37" t="s">
        <v>40</v>
      </c>
      <c r="D34" s="16"/>
      <c r="E34" s="17"/>
      <c r="F34" s="16"/>
      <c r="G34" s="16"/>
      <c r="H34" s="16"/>
      <c r="I34" s="38" t="s">
        <v>32</v>
      </c>
      <c r="J34" s="16">
        <f>H34-F34</f>
        <v>0</v>
      </c>
      <c r="K34" s="13"/>
    </row>
    <row r="35" spans="1:11" ht="11.25">
      <c r="A35" s="37" t="s">
        <v>37</v>
      </c>
      <c r="B35" s="37" t="s">
        <v>31</v>
      </c>
      <c r="C35" s="37" t="s">
        <v>40</v>
      </c>
      <c r="D35" s="16"/>
      <c r="E35" s="17"/>
      <c r="F35" s="16"/>
      <c r="G35" s="16"/>
      <c r="H35" s="16"/>
      <c r="I35" s="38" t="s">
        <v>32</v>
      </c>
      <c r="J35" s="16">
        <f>H35-F35</f>
        <v>0</v>
      </c>
      <c r="K35" s="13"/>
    </row>
    <row r="36" spans="1:11" ht="11.25">
      <c r="A36" s="37"/>
      <c r="B36" s="37"/>
      <c r="C36" s="37"/>
      <c r="D36" s="16">
        <f>SUM(D34:D35)</f>
        <v>0</v>
      </c>
      <c r="E36" s="17"/>
      <c r="F36" s="16">
        <f>SUM(F34:F35)</f>
        <v>0</v>
      </c>
      <c r="G36" s="16"/>
      <c r="H36" s="16">
        <f>SUM(H34:H35)</f>
        <v>0</v>
      </c>
      <c r="I36" s="17"/>
      <c r="J36" s="16">
        <f>SUM(J34:J35)</f>
        <v>0</v>
      </c>
      <c r="K36" s="13" t="s">
        <v>33</v>
      </c>
    </row>
    <row r="37" spans="1:11" ht="11.25">
      <c r="A37" s="37"/>
      <c r="B37" s="37"/>
      <c r="C37" s="37"/>
      <c r="D37" s="16"/>
      <c r="E37" s="17"/>
      <c r="F37" s="16"/>
      <c r="G37" s="16"/>
      <c r="H37" s="16"/>
      <c r="I37" s="17"/>
      <c r="J37" s="16"/>
      <c r="K37" s="13"/>
    </row>
    <row r="38" spans="1:11" ht="11.25">
      <c r="A38" s="37" t="s">
        <v>73</v>
      </c>
      <c r="B38" s="37" t="s">
        <v>31</v>
      </c>
      <c r="C38" s="37" t="s">
        <v>40</v>
      </c>
      <c r="D38" s="16">
        <f>D36</f>
        <v>0</v>
      </c>
      <c r="E38" s="17"/>
      <c r="F38" s="16">
        <f>F36</f>
        <v>0</v>
      </c>
      <c r="G38" s="16"/>
      <c r="H38" s="16">
        <f>H36</f>
        <v>0</v>
      </c>
      <c r="I38" s="17"/>
      <c r="J38" s="16">
        <f>J36</f>
        <v>0</v>
      </c>
      <c r="K38" s="37" t="s">
        <v>74</v>
      </c>
    </row>
    <row r="39" spans="1:11" ht="11.25">
      <c r="A39" s="37"/>
      <c r="B39" s="37"/>
      <c r="C39" s="37"/>
      <c r="D39" s="16"/>
      <c r="E39" s="17"/>
      <c r="F39" s="16"/>
      <c r="G39" s="16"/>
      <c r="H39" s="16"/>
      <c r="I39" s="17"/>
      <c r="J39" s="16"/>
      <c r="K39" s="37"/>
    </row>
    <row r="40" spans="1:11" ht="11.25">
      <c r="A40" s="38"/>
      <c r="B40" s="38"/>
      <c r="C40" s="38"/>
      <c r="D40" s="16"/>
      <c r="E40" s="17"/>
      <c r="F40" s="16"/>
      <c r="G40" s="16"/>
      <c r="H40" s="16"/>
      <c r="I40" s="17"/>
      <c r="J40" s="16"/>
      <c r="K40" s="13"/>
    </row>
    <row r="41" spans="1:11" ht="11.25">
      <c r="A41" s="37" t="s">
        <v>41</v>
      </c>
      <c r="B41" s="37" t="s">
        <v>31</v>
      </c>
      <c r="C41" s="37" t="s">
        <v>40</v>
      </c>
      <c r="D41" s="16"/>
      <c r="E41" s="17"/>
      <c r="F41" s="16"/>
      <c r="G41" s="16"/>
      <c r="H41" s="16"/>
      <c r="I41" s="38" t="s">
        <v>39</v>
      </c>
      <c r="J41" s="16">
        <f>H41-F41</f>
        <v>0</v>
      </c>
      <c r="K41" s="13"/>
    </row>
    <row r="42" spans="1:11" ht="11.25">
      <c r="A42" s="37" t="s">
        <v>41</v>
      </c>
      <c r="B42" s="37" t="s">
        <v>31</v>
      </c>
      <c r="C42" s="37" t="s">
        <v>40</v>
      </c>
      <c r="D42" s="16"/>
      <c r="E42" s="17"/>
      <c r="F42" s="16"/>
      <c r="G42" s="16"/>
      <c r="H42" s="16"/>
      <c r="I42" s="38" t="s">
        <v>39</v>
      </c>
      <c r="J42" s="16">
        <f>H42-F42</f>
        <v>0</v>
      </c>
      <c r="K42" s="13"/>
    </row>
    <row r="43" spans="1:11" ht="11.25">
      <c r="A43" s="37"/>
      <c r="B43" s="37"/>
      <c r="C43" s="37"/>
      <c r="D43" s="16">
        <f>SUM(D41:D42)</f>
        <v>0</v>
      </c>
      <c r="E43" s="17"/>
      <c r="F43" s="16">
        <f>SUM(F41:F42)</f>
        <v>0</v>
      </c>
      <c r="G43" s="16"/>
      <c r="H43" s="16">
        <f>SUM(H41:H42)</f>
        <v>0</v>
      </c>
      <c r="I43" s="17"/>
      <c r="J43" s="16">
        <f>SUM(J41:J42)</f>
        <v>0</v>
      </c>
      <c r="K43" s="13" t="s">
        <v>38</v>
      </c>
    </row>
    <row r="44" spans="1:11" ht="11.25">
      <c r="A44" s="37"/>
      <c r="B44" s="38"/>
      <c r="C44" s="38"/>
      <c r="D44" s="16"/>
      <c r="E44" s="17"/>
      <c r="F44" s="16"/>
      <c r="G44" s="16"/>
      <c r="H44" s="16"/>
      <c r="I44" s="17"/>
      <c r="J44" s="16"/>
      <c r="K44" s="13"/>
    </row>
    <row r="45" spans="1:11" ht="11.25">
      <c r="A45" s="37" t="s">
        <v>43</v>
      </c>
      <c r="B45" s="37" t="s">
        <v>31</v>
      </c>
      <c r="C45" s="37" t="s">
        <v>40</v>
      </c>
      <c r="D45" s="16">
        <f>D43</f>
        <v>0</v>
      </c>
      <c r="E45" s="17"/>
      <c r="F45" s="16">
        <f>F43</f>
        <v>0</v>
      </c>
      <c r="G45" s="16"/>
      <c r="H45" s="16">
        <f>H43</f>
        <v>0</v>
      </c>
      <c r="I45" s="17"/>
      <c r="J45" s="16">
        <f>J43</f>
        <v>0</v>
      </c>
      <c r="K45" s="37" t="s">
        <v>75</v>
      </c>
    </row>
    <row r="46" spans="1:11" ht="11.25">
      <c r="A46" s="37"/>
      <c r="B46" s="37"/>
      <c r="C46" s="37"/>
      <c r="D46" s="16"/>
      <c r="E46" s="17"/>
      <c r="F46" s="16"/>
      <c r="G46" s="16"/>
      <c r="H46" s="16"/>
      <c r="I46" s="17"/>
      <c r="J46" s="16"/>
      <c r="K46" s="13"/>
    </row>
    <row r="47" spans="1:11" ht="11.25">
      <c r="A47" s="13"/>
      <c r="B47" s="37"/>
      <c r="C47" s="37"/>
      <c r="D47" s="16"/>
      <c r="E47" s="17"/>
      <c r="F47" s="16"/>
      <c r="G47" s="16"/>
      <c r="H47" s="16"/>
      <c r="I47" s="17"/>
      <c r="J47" s="16"/>
      <c r="K47" s="13"/>
    </row>
    <row r="48" spans="1:11" ht="11.25">
      <c r="A48" s="13"/>
      <c r="B48" s="37"/>
      <c r="C48" s="37"/>
      <c r="D48" s="16"/>
      <c r="E48" s="17"/>
      <c r="F48" s="16"/>
      <c r="G48" s="16"/>
      <c r="H48" s="16"/>
      <c r="I48" s="17"/>
      <c r="J48" s="16"/>
      <c r="K48" s="13"/>
    </row>
    <row r="49" spans="1:11" ht="11.25">
      <c r="A49" s="13"/>
      <c r="B49" s="37"/>
      <c r="C49" s="37"/>
      <c r="D49" s="16"/>
      <c r="E49" s="17"/>
      <c r="F49" s="16"/>
      <c r="G49" s="16"/>
      <c r="H49" s="16"/>
      <c r="I49" s="17"/>
      <c r="J49" s="16"/>
      <c r="K49" s="13"/>
    </row>
    <row r="50" spans="1:11" ht="11.25">
      <c r="A50" s="75" t="s">
        <v>76</v>
      </c>
      <c r="B50" s="76"/>
      <c r="C50" s="77"/>
      <c r="D50" s="16"/>
      <c r="E50" s="17"/>
      <c r="F50" s="16">
        <f>F38+F45</f>
        <v>0</v>
      </c>
      <c r="G50" s="16"/>
      <c r="H50" s="16">
        <f>H38+H45</f>
        <v>0</v>
      </c>
      <c r="I50" s="17"/>
      <c r="J50" s="54">
        <f>H50-F50</f>
        <v>0</v>
      </c>
      <c r="K50" s="13"/>
    </row>
    <row r="51" spans="1:11" ht="12" thickBot="1">
      <c r="A51" s="21"/>
      <c r="B51" s="21"/>
      <c r="C51" s="21"/>
      <c r="D51" s="20"/>
      <c r="E51" s="19"/>
      <c r="F51" s="20"/>
      <c r="G51" s="20"/>
      <c r="H51" s="20"/>
      <c r="I51" s="19"/>
      <c r="J51" s="20"/>
      <c r="K51" s="48"/>
    </row>
    <row r="52" spans="1:11" ht="13.5" customHeight="1">
      <c r="A52" s="83" t="s">
        <v>95</v>
      </c>
      <c r="B52" s="84"/>
      <c r="C52" s="84"/>
      <c r="D52" s="85"/>
      <c r="E52" s="86"/>
      <c r="F52" s="90" t="s">
        <v>93</v>
      </c>
      <c r="G52" s="91"/>
      <c r="H52" s="92"/>
      <c r="I52" s="93"/>
      <c r="J52" s="12"/>
      <c r="K52" s="51"/>
    </row>
    <row r="53" spans="1:11" ht="13.5" customHeight="1">
      <c r="A53" s="80" t="s">
        <v>96</v>
      </c>
      <c r="B53" s="81"/>
      <c r="C53" s="82"/>
      <c r="D53" s="78"/>
      <c r="E53" s="79"/>
      <c r="F53" s="61"/>
      <c r="G53" s="62"/>
      <c r="H53" s="63"/>
      <c r="I53" s="64"/>
      <c r="J53" s="12"/>
      <c r="K53" s="51"/>
    </row>
    <row r="54" spans="1:11" ht="11.25">
      <c r="A54" s="70" t="s">
        <v>77</v>
      </c>
      <c r="B54" s="71"/>
      <c r="C54" s="71"/>
      <c r="D54" s="72"/>
      <c r="E54" s="75"/>
      <c r="F54" s="76"/>
      <c r="G54" s="76"/>
      <c r="H54" s="76"/>
      <c r="I54" s="77"/>
      <c r="J54" s="54">
        <f>SUM(J50,J31)</f>
        <v>0</v>
      </c>
      <c r="K54" s="43"/>
    </row>
    <row r="55" spans="1:11" ht="11.25">
      <c r="A55" s="70" t="s">
        <v>66</v>
      </c>
      <c r="B55" s="71"/>
      <c r="C55" s="71"/>
      <c r="D55" s="72"/>
      <c r="E55" s="58">
        <f>J54</f>
        <v>0</v>
      </c>
      <c r="F55" s="26" t="s">
        <v>20</v>
      </c>
      <c r="G55" s="26">
        <f>D53</f>
        <v>0</v>
      </c>
      <c r="H55" s="59" t="s">
        <v>78</v>
      </c>
      <c r="I55" s="27"/>
      <c r="J55" s="54">
        <f>ROUNDDOWN((J54-D53/100)/1.1,-4)</f>
        <v>0</v>
      </c>
      <c r="K55" s="43" t="s">
        <v>67</v>
      </c>
    </row>
    <row r="56" spans="1:11" ht="11.25">
      <c r="A56" s="70" t="s">
        <v>22</v>
      </c>
      <c r="B56" s="71"/>
      <c r="C56" s="71"/>
      <c r="D56" s="72"/>
      <c r="E56" s="25"/>
      <c r="F56" s="26"/>
      <c r="G56" s="26"/>
      <c r="H56" s="26"/>
      <c r="I56" s="27"/>
      <c r="J56" s="54">
        <f>J55*1.1</f>
        <v>0</v>
      </c>
      <c r="K56" s="43"/>
    </row>
    <row r="57" spans="1:12" ht="11.25">
      <c r="A57" s="36" t="s">
        <v>19</v>
      </c>
      <c r="B57" s="28"/>
      <c r="C57" s="28"/>
      <c r="D57" s="29"/>
      <c r="E57" s="28"/>
      <c r="F57" s="29"/>
      <c r="G57" s="29"/>
      <c r="H57" s="29"/>
      <c r="I57" s="28"/>
      <c r="J57" s="28"/>
      <c r="K57" s="29"/>
      <c r="L57" s="34"/>
    </row>
    <row r="58" spans="1:12" ht="26.25" customHeight="1">
      <c r="A58" s="73" t="s">
        <v>88</v>
      </c>
      <c r="B58" s="73"/>
      <c r="C58" s="73"/>
      <c r="D58" s="73"/>
      <c r="E58" s="73"/>
      <c r="F58" s="73"/>
      <c r="G58" s="73"/>
      <c r="H58" s="73"/>
      <c r="I58" s="73"/>
      <c r="J58" s="73"/>
      <c r="K58" s="73"/>
      <c r="L58" s="32"/>
    </row>
    <row r="59" spans="1:12" ht="26.25" customHeight="1">
      <c r="A59" s="74" t="s">
        <v>89</v>
      </c>
      <c r="B59" s="74"/>
      <c r="C59" s="74"/>
      <c r="D59" s="74"/>
      <c r="E59" s="74"/>
      <c r="F59" s="74"/>
      <c r="G59" s="74"/>
      <c r="H59" s="74"/>
      <c r="I59" s="74"/>
      <c r="J59" s="74"/>
      <c r="K59" s="74"/>
      <c r="L59" s="31"/>
    </row>
    <row r="60" spans="1:12" ht="16.5" customHeight="1">
      <c r="A60" s="33" t="s">
        <v>71</v>
      </c>
      <c r="B60" s="33"/>
      <c r="C60" s="33"/>
      <c r="D60" s="33"/>
      <c r="E60" s="33"/>
      <c r="F60" s="33"/>
      <c r="G60" s="33"/>
      <c r="H60" s="33"/>
      <c r="I60" s="33"/>
      <c r="J60" s="33"/>
      <c r="K60" s="33"/>
      <c r="L60" s="33"/>
    </row>
  </sheetData>
  <sheetProtection/>
  <mergeCells count="18">
    <mergeCell ref="E54:I54"/>
    <mergeCell ref="D52:E52"/>
    <mergeCell ref="I2:K2"/>
    <mergeCell ref="B11:F11"/>
    <mergeCell ref="A13:L13"/>
    <mergeCell ref="F52:G52"/>
    <mergeCell ref="H52:I52"/>
    <mergeCell ref="A3:K3"/>
    <mergeCell ref="A54:D54"/>
    <mergeCell ref="A55:D55"/>
    <mergeCell ref="A58:K58"/>
    <mergeCell ref="A59:K59"/>
    <mergeCell ref="A50:C50"/>
    <mergeCell ref="A31:C31"/>
    <mergeCell ref="A56:D56"/>
    <mergeCell ref="D53:E53"/>
    <mergeCell ref="A53:C53"/>
    <mergeCell ref="A52:C52"/>
  </mergeCells>
  <printOptions/>
  <pageMargins left="0.7086614173228347" right="0.31496062992125984" top="0.7480314960629921" bottom="0.35433070866141736"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FF00"/>
  </sheetPr>
  <dimension ref="A1:L60"/>
  <sheetViews>
    <sheetView view="pageBreakPreview" zoomScale="98" zoomScaleSheetLayoutView="98" zoomScalePageLayoutView="0" workbookViewId="0" topLeftCell="A34">
      <selection activeCell="E54" sqref="E54:I54"/>
    </sheetView>
  </sheetViews>
  <sheetFormatPr defaultColWidth="8.125" defaultRowHeight="13.5"/>
  <cols>
    <col min="1" max="1" width="8.625" style="1" customWidth="1"/>
    <col min="2" max="2" width="7.75390625" style="1" customWidth="1"/>
    <col min="3" max="3" width="4.50390625" style="1" customWidth="1"/>
    <col min="4" max="4" width="6.625" style="2" customWidth="1"/>
    <col min="5" max="5" width="8.875" style="1" customWidth="1"/>
    <col min="6" max="7" width="10.00390625" style="2" customWidth="1"/>
    <col min="8" max="8" width="9.875" style="2" customWidth="1"/>
    <col min="9" max="9" width="8.625" style="1" customWidth="1"/>
    <col min="10" max="10" width="9.25390625" style="1" customWidth="1"/>
    <col min="11" max="11" width="10.125" style="2" customWidth="1"/>
    <col min="12" max="12" width="7.75390625" style="1" customWidth="1"/>
    <col min="13" max="16384" width="8.125" style="1" customWidth="1"/>
  </cols>
  <sheetData>
    <row r="1" ht="12">
      <c r="A1" s="1" t="s">
        <v>70</v>
      </c>
    </row>
    <row r="2" spans="9:11" ht="12">
      <c r="I2" s="87" t="s">
        <v>26</v>
      </c>
      <c r="J2" s="88"/>
      <c r="K2" s="88"/>
    </row>
    <row r="3" spans="1:12" ht="19.5" customHeight="1">
      <c r="A3" s="94" t="s">
        <v>69</v>
      </c>
      <c r="B3" s="94"/>
      <c r="C3" s="94"/>
      <c r="D3" s="94"/>
      <c r="E3" s="94"/>
      <c r="F3" s="94"/>
      <c r="G3" s="94"/>
      <c r="H3" s="94"/>
      <c r="I3" s="94"/>
      <c r="J3" s="94"/>
      <c r="K3" s="94"/>
      <c r="L3" s="94"/>
    </row>
    <row r="4" spans="11:12" ht="12">
      <c r="K4" s="3"/>
      <c r="L4" s="3"/>
    </row>
    <row r="5" spans="1:4" ht="12">
      <c r="A5" s="1" t="s">
        <v>24</v>
      </c>
      <c r="D5" s="2" t="s">
        <v>23</v>
      </c>
    </row>
    <row r="6" ht="12">
      <c r="H6" s="30" t="s">
        <v>25</v>
      </c>
    </row>
    <row r="7" ht="12">
      <c r="H7" s="1" t="s">
        <v>17</v>
      </c>
    </row>
    <row r="8" spans="8:11" ht="12">
      <c r="H8" s="1" t="s">
        <v>18</v>
      </c>
      <c r="K8" s="69" t="s">
        <v>98</v>
      </c>
    </row>
    <row r="9" ht="17.25" customHeight="1">
      <c r="A9" s="35" t="s">
        <v>97</v>
      </c>
    </row>
    <row r="10" ht="12"/>
    <row r="11" spans="1:6" ht="12">
      <c r="A11" s="6" t="s">
        <v>29</v>
      </c>
      <c r="B11" s="89"/>
      <c r="C11" s="89"/>
      <c r="D11" s="89"/>
      <c r="E11" s="89"/>
      <c r="F11" s="89"/>
    </row>
    <row r="12" ht="8.25" customHeight="1"/>
    <row r="13" spans="1:12" ht="12">
      <c r="A13" s="89" t="s">
        <v>27</v>
      </c>
      <c r="B13" s="89"/>
      <c r="C13" s="89"/>
      <c r="D13" s="89"/>
      <c r="E13" s="89"/>
      <c r="F13" s="89"/>
      <c r="G13" s="89"/>
      <c r="H13" s="89"/>
      <c r="I13" s="89"/>
      <c r="J13" s="89"/>
      <c r="K13" s="89"/>
      <c r="L13" s="89"/>
    </row>
    <row r="14" ht="8.25" customHeight="1"/>
    <row r="15" spans="1:11" s="6" customFormat="1" ht="42" customHeight="1">
      <c r="A15" s="4"/>
      <c r="B15" s="4"/>
      <c r="C15" s="4"/>
      <c r="D15" s="5" t="s">
        <v>10</v>
      </c>
      <c r="E15" s="4" t="s">
        <v>11</v>
      </c>
      <c r="F15" s="60" t="s">
        <v>90</v>
      </c>
      <c r="G15" s="5" t="s">
        <v>12</v>
      </c>
      <c r="H15" s="60" t="s">
        <v>91</v>
      </c>
      <c r="I15" s="4"/>
      <c r="J15" s="5" t="s">
        <v>13</v>
      </c>
      <c r="K15" s="4"/>
    </row>
    <row r="16" spans="1:11" s="6" customFormat="1" ht="26.25" customHeight="1" thickBot="1">
      <c r="A16" s="7" t="s">
        <v>0</v>
      </c>
      <c r="B16" s="7" t="s">
        <v>1</v>
      </c>
      <c r="C16" s="7" t="s">
        <v>2</v>
      </c>
      <c r="D16" s="8" t="s">
        <v>3</v>
      </c>
      <c r="E16" s="9" t="s">
        <v>83</v>
      </c>
      <c r="F16" s="10" t="s">
        <v>84</v>
      </c>
      <c r="G16" s="10" t="s">
        <v>85</v>
      </c>
      <c r="H16" s="10" t="s">
        <v>86</v>
      </c>
      <c r="I16" s="7" t="s">
        <v>4</v>
      </c>
      <c r="J16" s="8" t="s">
        <v>5</v>
      </c>
      <c r="K16" s="7" t="s">
        <v>28</v>
      </c>
    </row>
    <row r="17" spans="1:11" ht="12.75" thickTop="1">
      <c r="A17" s="11" t="s">
        <v>15</v>
      </c>
      <c r="B17" s="11"/>
      <c r="C17" s="11"/>
      <c r="D17" s="12"/>
      <c r="E17" s="11"/>
      <c r="F17" s="12"/>
      <c r="G17" s="12"/>
      <c r="H17" s="12"/>
      <c r="I17" s="11"/>
      <c r="J17" s="12"/>
      <c r="K17" s="51"/>
    </row>
    <row r="18" spans="1:11" ht="12">
      <c r="A18" s="37" t="s">
        <v>6</v>
      </c>
      <c r="B18" s="37" t="s">
        <v>7</v>
      </c>
      <c r="C18" s="37" t="s">
        <v>8</v>
      </c>
      <c r="D18" s="14">
        <v>15</v>
      </c>
      <c r="E18" s="14">
        <v>100000</v>
      </c>
      <c r="F18" s="15">
        <f>ROUNDDOWN((D18*E18*$D$52/$H$52)*1.1,0)</f>
        <v>1571428</v>
      </c>
      <c r="G18" s="14">
        <v>111000</v>
      </c>
      <c r="H18" s="15">
        <f>ROUNDDOWN(D18*G18*1.1,0)</f>
        <v>1831500</v>
      </c>
      <c r="I18" s="37" t="s">
        <v>55</v>
      </c>
      <c r="J18" s="15">
        <f>H18-F18</f>
        <v>260072</v>
      </c>
      <c r="K18" s="43"/>
    </row>
    <row r="19" spans="1:11" ht="12">
      <c r="A19" s="37" t="s">
        <v>6</v>
      </c>
      <c r="B19" s="37" t="s">
        <v>9</v>
      </c>
      <c r="C19" s="37" t="s">
        <v>8</v>
      </c>
      <c r="D19" s="14">
        <v>15</v>
      </c>
      <c r="E19" s="14">
        <v>98000</v>
      </c>
      <c r="F19" s="15">
        <f>ROUNDDOWN((D19*E19*$D$52/$H$52)*1.1,0)</f>
        <v>1540000</v>
      </c>
      <c r="G19" s="14">
        <v>109000</v>
      </c>
      <c r="H19" s="15">
        <f>ROUNDDOWN(D19*G19*1.1,0)</f>
        <v>1798500</v>
      </c>
      <c r="I19" s="37" t="s">
        <v>55</v>
      </c>
      <c r="J19" s="15">
        <f>H19-F19</f>
        <v>258500</v>
      </c>
      <c r="K19" s="43"/>
    </row>
    <row r="20" spans="1:11" ht="12">
      <c r="A20" s="37"/>
      <c r="B20" s="37"/>
      <c r="C20" s="37"/>
      <c r="D20" s="15">
        <f>SUM(D18:D19)</f>
        <v>30</v>
      </c>
      <c r="E20" s="16"/>
      <c r="F20" s="15">
        <f>SUM(F18:F19)</f>
        <v>3111428</v>
      </c>
      <c r="G20" s="14"/>
      <c r="H20" s="15">
        <f>SUM(H18:H19)</f>
        <v>3630000</v>
      </c>
      <c r="I20" s="13"/>
      <c r="J20" s="15">
        <f>SUM(J18:J19)</f>
        <v>518572</v>
      </c>
      <c r="K20" s="43" t="s">
        <v>57</v>
      </c>
    </row>
    <row r="21" spans="1:11" ht="12">
      <c r="A21" s="38"/>
      <c r="B21" s="38"/>
      <c r="C21" s="38"/>
      <c r="D21" s="16"/>
      <c r="E21" s="16"/>
      <c r="F21" s="16"/>
      <c r="G21" s="16"/>
      <c r="H21" s="16"/>
      <c r="I21" s="17"/>
      <c r="J21" s="16"/>
      <c r="K21" s="43"/>
    </row>
    <row r="22" spans="1:11" ht="12">
      <c r="A22" s="37" t="s">
        <v>6</v>
      </c>
      <c r="B22" s="37" t="s">
        <v>7</v>
      </c>
      <c r="C22" s="37" t="s">
        <v>8</v>
      </c>
      <c r="D22" s="14">
        <v>5</v>
      </c>
      <c r="E22" s="16">
        <v>100000</v>
      </c>
      <c r="F22" s="15">
        <f>ROUNDDOWN((D22*E22*$D$52/$H$52)*1.1,0)</f>
        <v>523809</v>
      </c>
      <c r="G22" s="14">
        <v>110000</v>
      </c>
      <c r="H22" s="15">
        <f>ROUNDDOWN(D22*G22*1.1,0)</f>
        <v>605000</v>
      </c>
      <c r="I22" s="37" t="s">
        <v>56</v>
      </c>
      <c r="J22" s="15">
        <f>H22-F22</f>
        <v>81191</v>
      </c>
      <c r="K22" s="43"/>
    </row>
    <row r="23" spans="1:11" ht="12">
      <c r="A23" s="37" t="s">
        <v>6</v>
      </c>
      <c r="B23" s="37" t="s">
        <v>9</v>
      </c>
      <c r="C23" s="37" t="s">
        <v>8</v>
      </c>
      <c r="D23" s="14">
        <v>10</v>
      </c>
      <c r="E23" s="16">
        <v>98000</v>
      </c>
      <c r="F23" s="15">
        <f>ROUNDDOWN((D23*E23*$D$52/$H$52)*1.1,0)</f>
        <v>1026666</v>
      </c>
      <c r="G23" s="14">
        <v>108000</v>
      </c>
      <c r="H23" s="15">
        <f>ROUNDDOWN(D23*G23*1.1,0)</f>
        <v>1188000</v>
      </c>
      <c r="I23" s="37" t="s">
        <v>56</v>
      </c>
      <c r="J23" s="15">
        <f>H23-F23</f>
        <v>161334</v>
      </c>
      <c r="K23" s="43"/>
    </row>
    <row r="24" spans="1:11" ht="12">
      <c r="A24" s="37"/>
      <c r="B24" s="37"/>
      <c r="C24" s="37"/>
      <c r="D24" s="15">
        <f>SUM(D22:D23)</f>
        <v>15</v>
      </c>
      <c r="E24" s="16"/>
      <c r="F24" s="15">
        <f>SUM(F22:F23)</f>
        <v>1550475</v>
      </c>
      <c r="G24" s="14"/>
      <c r="H24" s="15">
        <f>SUM(H22:H23)</f>
        <v>1793000</v>
      </c>
      <c r="I24" s="13"/>
      <c r="J24" s="15">
        <f>SUM(J22:J23)</f>
        <v>242525</v>
      </c>
      <c r="K24" s="43" t="s">
        <v>58</v>
      </c>
    </row>
    <row r="25" spans="1:11" ht="12">
      <c r="A25" s="38"/>
      <c r="B25" s="38"/>
      <c r="C25" s="38"/>
      <c r="D25" s="16"/>
      <c r="E25" s="16"/>
      <c r="F25" s="16"/>
      <c r="G25" s="16"/>
      <c r="H25" s="16"/>
      <c r="I25" s="17"/>
      <c r="J25" s="16"/>
      <c r="K25" s="43"/>
    </row>
    <row r="26" spans="1:11" ht="12">
      <c r="A26" s="37" t="s">
        <v>54</v>
      </c>
      <c r="B26" s="37"/>
      <c r="C26" s="37" t="s">
        <v>8</v>
      </c>
      <c r="D26" s="15">
        <f>D20+D24</f>
        <v>45</v>
      </c>
      <c r="E26" s="13"/>
      <c r="F26" s="15">
        <f>F20+F24</f>
        <v>4661903</v>
      </c>
      <c r="G26" s="14"/>
      <c r="H26" s="15">
        <f>H20+H24</f>
        <v>5423000</v>
      </c>
      <c r="I26" s="13"/>
      <c r="J26" s="15">
        <f>J20+J24</f>
        <v>761097</v>
      </c>
      <c r="K26" s="42" t="s">
        <v>59</v>
      </c>
    </row>
    <row r="27" spans="1:11" ht="12">
      <c r="A27" s="37"/>
      <c r="B27" s="37"/>
      <c r="C27" s="37"/>
      <c r="D27" s="14"/>
      <c r="E27" s="13"/>
      <c r="F27" s="16"/>
      <c r="G27" s="16"/>
      <c r="H27" s="16"/>
      <c r="I27" s="17"/>
      <c r="J27" s="16"/>
      <c r="K27" s="43"/>
    </row>
    <row r="28" spans="1:11" ht="12">
      <c r="A28" s="37"/>
      <c r="B28" s="37"/>
      <c r="C28" s="37"/>
      <c r="D28" s="14"/>
      <c r="E28" s="13"/>
      <c r="F28" s="16"/>
      <c r="G28" s="16"/>
      <c r="H28" s="16"/>
      <c r="I28" s="17"/>
      <c r="J28" s="16"/>
      <c r="K28" s="43"/>
    </row>
    <row r="29" spans="1:11" ht="12">
      <c r="A29" s="13"/>
      <c r="B29" s="37"/>
      <c r="C29" s="37"/>
      <c r="D29" s="14"/>
      <c r="E29" s="13"/>
      <c r="F29" s="16"/>
      <c r="G29" s="16"/>
      <c r="H29" s="16"/>
      <c r="I29" s="17"/>
      <c r="J29" s="16"/>
      <c r="K29" s="43"/>
    </row>
    <row r="30" spans="1:11" ht="12">
      <c r="A30" s="13"/>
      <c r="B30" s="37"/>
      <c r="C30" s="37"/>
      <c r="D30" s="14"/>
      <c r="E30" s="13"/>
      <c r="F30" s="16"/>
      <c r="G30" s="16"/>
      <c r="H30" s="16"/>
      <c r="I30" s="17"/>
      <c r="J30" s="16"/>
      <c r="K30" s="43"/>
    </row>
    <row r="31" spans="1:11" ht="12">
      <c r="A31" s="75" t="s">
        <v>72</v>
      </c>
      <c r="B31" s="76"/>
      <c r="C31" s="77"/>
      <c r="D31" s="14"/>
      <c r="E31" s="13"/>
      <c r="F31" s="39">
        <f>F26</f>
        <v>4661903</v>
      </c>
      <c r="G31" s="16"/>
      <c r="H31" s="39">
        <f>H26</f>
        <v>5423000</v>
      </c>
      <c r="I31" s="17"/>
      <c r="J31" s="18">
        <f>H31-F31</f>
        <v>761097</v>
      </c>
      <c r="K31" s="43"/>
    </row>
    <row r="32" spans="1:11" ht="12.75" thickBot="1">
      <c r="A32" s="19"/>
      <c r="B32" s="19"/>
      <c r="C32" s="19"/>
      <c r="D32" s="20"/>
      <c r="E32" s="19"/>
      <c r="F32" s="20"/>
      <c r="G32" s="20"/>
      <c r="H32" s="20"/>
      <c r="I32" s="19"/>
      <c r="J32" s="20"/>
      <c r="K32" s="48"/>
    </row>
    <row r="33" spans="1:11" ht="12">
      <c r="A33" s="11" t="s">
        <v>16</v>
      </c>
      <c r="B33" s="11"/>
      <c r="C33" s="11"/>
      <c r="D33" s="12"/>
      <c r="E33" s="11"/>
      <c r="F33" s="22"/>
      <c r="G33" s="22"/>
      <c r="H33" s="22"/>
      <c r="I33" s="23"/>
      <c r="J33" s="22"/>
      <c r="K33" s="51"/>
    </row>
    <row r="34" spans="1:11" ht="12">
      <c r="A34" s="37" t="s">
        <v>14</v>
      </c>
      <c r="B34" s="42" t="s">
        <v>60</v>
      </c>
      <c r="C34" s="37" t="s">
        <v>40</v>
      </c>
      <c r="D34" s="14">
        <v>5000</v>
      </c>
      <c r="E34" s="13">
        <v>130</v>
      </c>
      <c r="F34" s="15">
        <f>ROUNDDOWN((D34*E34*$D$52/$H$52)*1.1,0)</f>
        <v>680952</v>
      </c>
      <c r="G34" s="14">
        <v>135</v>
      </c>
      <c r="H34" s="15">
        <f>ROUNDDOWN(D34*G34*1.1,0)</f>
        <v>742500</v>
      </c>
      <c r="I34" s="37" t="s">
        <v>55</v>
      </c>
      <c r="J34" s="15">
        <f>H34-F34</f>
        <v>61548</v>
      </c>
      <c r="K34" s="43"/>
    </row>
    <row r="35" spans="1:11" ht="12">
      <c r="A35" s="37" t="s">
        <v>14</v>
      </c>
      <c r="B35" s="42" t="s">
        <v>60</v>
      </c>
      <c r="C35" s="37" t="s">
        <v>40</v>
      </c>
      <c r="D35" s="14">
        <v>1000</v>
      </c>
      <c r="E35" s="13">
        <v>130</v>
      </c>
      <c r="F35" s="15">
        <f>ROUNDDOWN((D35*E35*$D$52/$H$52)*1.1,0)</f>
        <v>136190</v>
      </c>
      <c r="G35" s="14">
        <v>135</v>
      </c>
      <c r="H35" s="15">
        <f>ROUNDDOWN(D35*G35*1.1,0)</f>
        <v>148500</v>
      </c>
      <c r="I35" s="37" t="s">
        <v>55</v>
      </c>
      <c r="J35" s="15">
        <f>H35-F35</f>
        <v>12310</v>
      </c>
      <c r="K35" s="43"/>
    </row>
    <row r="36" spans="1:11" ht="12">
      <c r="A36" s="37"/>
      <c r="B36" s="42"/>
      <c r="C36" s="37"/>
      <c r="D36" s="15">
        <f>SUM(D34:D35)</f>
        <v>6000</v>
      </c>
      <c r="E36" s="13"/>
      <c r="F36" s="15">
        <f>SUM(F34:F35)</f>
        <v>817142</v>
      </c>
      <c r="G36" s="14"/>
      <c r="H36" s="15">
        <f>SUM(H34:H35)</f>
        <v>891000</v>
      </c>
      <c r="I36" s="13"/>
      <c r="J36" s="15">
        <f>SUM(J34:J35)</f>
        <v>73858</v>
      </c>
      <c r="K36" s="43" t="s">
        <v>57</v>
      </c>
    </row>
    <row r="37" spans="1:11" ht="12">
      <c r="A37" s="37"/>
      <c r="B37" s="37"/>
      <c r="C37" s="37"/>
      <c r="D37" s="14"/>
      <c r="E37" s="13"/>
      <c r="F37" s="16"/>
      <c r="G37" s="16"/>
      <c r="H37" s="16"/>
      <c r="I37" s="17"/>
      <c r="J37" s="16"/>
      <c r="K37" s="43"/>
    </row>
    <row r="38" spans="1:11" ht="12">
      <c r="A38" s="37" t="s">
        <v>79</v>
      </c>
      <c r="B38" s="37"/>
      <c r="C38" s="37" t="s">
        <v>40</v>
      </c>
      <c r="D38" s="15">
        <f>D36</f>
        <v>6000</v>
      </c>
      <c r="E38" s="13"/>
      <c r="F38" s="15">
        <f>F36</f>
        <v>817142</v>
      </c>
      <c r="G38" s="14"/>
      <c r="H38" s="15">
        <f>H36</f>
        <v>891000</v>
      </c>
      <c r="I38" s="13"/>
      <c r="J38" s="15">
        <f>J36</f>
        <v>73858</v>
      </c>
      <c r="K38" s="42" t="s">
        <v>80</v>
      </c>
    </row>
    <row r="39" spans="1:11" ht="12">
      <c r="A39" s="37"/>
      <c r="B39" s="37"/>
      <c r="C39" s="37"/>
      <c r="D39" s="14"/>
      <c r="E39" s="13"/>
      <c r="F39" s="16"/>
      <c r="G39" s="16"/>
      <c r="H39" s="16"/>
      <c r="I39" s="17"/>
      <c r="J39" s="16"/>
      <c r="K39" s="42"/>
    </row>
    <row r="40" spans="1:11" ht="12">
      <c r="A40" s="38"/>
      <c r="B40" s="38"/>
      <c r="C40" s="38"/>
      <c r="D40" s="16"/>
      <c r="E40" s="17"/>
      <c r="F40" s="16"/>
      <c r="G40" s="16"/>
      <c r="H40" s="16"/>
      <c r="I40" s="17"/>
      <c r="J40" s="16"/>
      <c r="K40" s="43"/>
    </row>
    <row r="41" spans="1:11" ht="12">
      <c r="A41" s="37" t="s">
        <v>61</v>
      </c>
      <c r="B41" s="55" t="s">
        <v>62</v>
      </c>
      <c r="C41" s="37" t="s">
        <v>40</v>
      </c>
      <c r="D41" s="14">
        <v>10000</v>
      </c>
      <c r="E41" s="13">
        <v>133</v>
      </c>
      <c r="F41" s="15">
        <f>ROUNDDOWN((D41*E41*$D$52/$H$52)*1.1,0)</f>
        <v>1393333</v>
      </c>
      <c r="G41" s="14">
        <v>157</v>
      </c>
      <c r="H41" s="15">
        <f>ROUNDDOWN(D41*G41*1.1,0)</f>
        <v>1727000</v>
      </c>
      <c r="I41" s="37" t="s">
        <v>55</v>
      </c>
      <c r="J41" s="15">
        <f>H41-F41</f>
        <v>333667</v>
      </c>
      <c r="K41" s="43"/>
    </row>
    <row r="42" spans="1:11" ht="12">
      <c r="A42" s="37" t="s">
        <v>61</v>
      </c>
      <c r="B42" s="55" t="s">
        <v>62</v>
      </c>
      <c r="C42" s="37" t="s">
        <v>40</v>
      </c>
      <c r="D42" s="14">
        <v>2000</v>
      </c>
      <c r="E42" s="13">
        <v>133</v>
      </c>
      <c r="F42" s="15">
        <f>ROUNDDOWN((D42*E42*$D$52/$H$52)*1.1,0)</f>
        <v>278666</v>
      </c>
      <c r="G42" s="14">
        <v>157</v>
      </c>
      <c r="H42" s="15">
        <f>ROUNDDOWN(D42*G42*1.1,0)</f>
        <v>345400</v>
      </c>
      <c r="I42" s="37" t="s">
        <v>55</v>
      </c>
      <c r="J42" s="15">
        <f>H42-F42</f>
        <v>66734</v>
      </c>
      <c r="K42" s="43"/>
    </row>
    <row r="43" spans="1:11" ht="12">
      <c r="A43" s="37"/>
      <c r="B43" s="37"/>
      <c r="C43" s="37"/>
      <c r="D43" s="15">
        <f>SUM(D41:D42)</f>
        <v>12000</v>
      </c>
      <c r="E43" s="13"/>
      <c r="F43" s="15">
        <f>SUM(F41:F42)</f>
        <v>1671999</v>
      </c>
      <c r="G43" s="14"/>
      <c r="H43" s="15">
        <f>SUM(H41:H42)</f>
        <v>2072400</v>
      </c>
      <c r="I43" s="13"/>
      <c r="J43" s="15">
        <f>SUM(J41:J42)</f>
        <v>400401</v>
      </c>
      <c r="K43" s="43" t="s">
        <v>57</v>
      </c>
    </row>
    <row r="44" spans="1:11" ht="12">
      <c r="A44" s="37"/>
      <c r="B44" s="38"/>
      <c r="C44" s="38"/>
      <c r="D44" s="14"/>
      <c r="E44" s="13"/>
      <c r="F44" s="16"/>
      <c r="G44" s="16"/>
      <c r="H44" s="16"/>
      <c r="I44" s="17"/>
      <c r="J44" s="16"/>
      <c r="K44" s="43"/>
    </row>
    <row r="45" spans="1:11" ht="12">
      <c r="A45" s="37" t="s">
        <v>81</v>
      </c>
      <c r="B45" s="37"/>
      <c r="C45" s="37" t="s">
        <v>40</v>
      </c>
      <c r="D45" s="16"/>
      <c r="E45" s="13"/>
      <c r="F45" s="15">
        <f>F43</f>
        <v>1671999</v>
      </c>
      <c r="G45" s="14"/>
      <c r="H45" s="15">
        <f>H43</f>
        <v>2072400</v>
      </c>
      <c r="I45" s="13"/>
      <c r="J45" s="15">
        <f>J43</f>
        <v>400401</v>
      </c>
      <c r="K45" s="42" t="s">
        <v>82</v>
      </c>
    </row>
    <row r="46" spans="1:11" ht="12">
      <c r="A46" s="37"/>
      <c r="B46" s="37"/>
      <c r="C46" s="37"/>
      <c r="D46" s="14"/>
      <c r="E46" s="13"/>
      <c r="F46" s="16"/>
      <c r="G46" s="16"/>
      <c r="H46" s="16"/>
      <c r="I46" s="17"/>
      <c r="J46" s="16"/>
      <c r="K46" s="43"/>
    </row>
    <row r="47" spans="1:11" ht="11.25">
      <c r="A47" s="13"/>
      <c r="B47" s="37"/>
      <c r="C47" s="37"/>
      <c r="D47" s="14"/>
      <c r="E47" s="13"/>
      <c r="F47" s="16"/>
      <c r="G47" s="16"/>
      <c r="H47" s="16"/>
      <c r="I47" s="17"/>
      <c r="J47" s="16"/>
      <c r="K47" s="43"/>
    </row>
    <row r="48" spans="1:11" ht="11.25">
      <c r="A48" s="13"/>
      <c r="B48" s="37"/>
      <c r="C48" s="37"/>
      <c r="D48" s="14"/>
      <c r="E48" s="13"/>
      <c r="F48" s="16"/>
      <c r="G48" s="16"/>
      <c r="H48" s="16"/>
      <c r="I48" s="17"/>
      <c r="J48" s="16"/>
      <c r="K48" s="43"/>
    </row>
    <row r="49" spans="1:11" ht="11.25">
      <c r="A49" s="13"/>
      <c r="B49" s="37"/>
      <c r="C49" s="37"/>
      <c r="D49" s="14"/>
      <c r="E49" s="13"/>
      <c r="F49" s="16"/>
      <c r="G49" s="16"/>
      <c r="H49" s="16"/>
      <c r="I49" s="17"/>
      <c r="J49" s="16"/>
      <c r="K49" s="43"/>
    </row>
    <row r="50" spans="1:11" ht="11.25">
      <c r="A50" s="75" t="s">
        <v>50</v>
      </c>
      <c r="B50" s="76"/>
      <c r="C50" s="77"/>
      <c r="D50" s="14"/>
      <c r="E50" s="13"/>
      <c r="F50" s="39">
        <f>F38+F45</f>
        <v>2489141</v>
      </c>
      <c r="G50" s="14"/>
      <c r="H50" s="39">
        <f>H38+H45</f>
        <v>2963400</v>
      </c>
      <c r="I50" s="13"/>
      <c r="J50" s="18">
        <f>H50-F50</f>
        <v>474259</v>
      </c>
      <c r="K50" s="43"/>
    </row>
    <row r="51" spans="1:11" ht="12" thickBot="1">
      <c r="A51" s="21"/>
      <c r="B51" s="21"/>
      <c r="C51" s="21"/>
      <c r="D51" s="24"/>
      <c r="E51" s="21"/>
      <c r="F51" s="24"/>
      <c r="G51" s="24"/>
      <c r="H51" s="24"/>
      <c r="I51" s="21"/>
      <c r="J51" s="24"/>
      <c r="K51" s="48"/>
    </row>
    <row r="52" spans="1:11" ht="13.5" customHeight="1">
      <c r="A52" s="99" t="s">
        <v>92</v>
      </c>
      <c r="B52" s="100"/>
      <c r="C52" s="100"/>
      <c r="D52" s="97">
        <v>22000000</v>
      </c>
      <c r="E52" s="98"/>
      <c r="F52" s="90" t="s">
        <v>93</v>
      </c>
      <c r="G52" s="91"/>
      <c r="H52" s="95">
        <v>23100000</v>
      </c>
      <c r="I52" s="96"/>
      <c r="J52" s="12"/>
      <c r="K52" s="11"/>
    </row>
    <row r="53" spans="1:11" ht="13.5" customHeight="1">
      <c r="A53" s="80" t="s">
        <v>96</v>
      </c>
      <c r="B53" s="81"/>
      <c r="C53" s="82"/>
      <c r="D53" s="101">
        <v>24200000</v>
      </c>
      <c r="E53" s="102"/>
      <c r="F53" s="61"/>
      <c r="G53" s="62"/>
      <c r="H53" s="65"/>
      <c r="I53" s="66"/>
      <c r="J53" s="12"/>
      <c r="K53" s="11"/>
    </row>
    <row r="54" spans="1:11" ht="11.25">
      <c r="A54" s="70" t="s">
        <v>77</v>
      </c>
      <c r="B54" s="71"/>
      <c r="C54" s="71"/>
      <c r="D54" s="72"/>
      <c r="E54" s="75"/>
      <c r="F54" s="76"/>
      <c r="G54" s="76"/>
      <c r="H54" s="76"/>
      <c r="I54" s="77"/>
      <c r="J54" s="18">
        <f>SUM(J50,J31)</f>
        <v>1235356</v>
      </c>
      <c r="K54" s="13"/>
    </row>
    <row r="55" spans="1:11" ht="11.25">
      <c r="A55" s="70" t="s">
        <v>66</v>
      </c>
      <c r="B55" s="71"/>
      <c r="C55" s="71"/>
      <c r="D55" s="72"/>
      <c r="E55" s="58">
        <f>J54</f>
        <v>1235356</v>
      </c>
      <c r="F55" s="26" t="s">
        <v>20</v>
      </c>
      <c r="G55" s="26">
        <f>D53</f>
        <v>24200000</v>
      </c>
      <c r="H55" s="59" t="s">
        <v>78</v>
      </c>
      <c r="I55" s="27"/>
      <c r="J55" s="18">
        <f>ROUNDDOWN((J54-D53/100)/1.1,-4)</f>
        <v>900000</v>
      </c>
      <c r="K55" s="43" t="s">
        <v>67</v>
      </c>
    </row>
    <row r="56" spans="1:11" ht="11.25">
      <c r="A56" s="70" t="s">
        <v>22</v>
      </c>
      <c r="B56" s="71"/>
      <c r="C56" s="71"/>
      <c r="D56" s="72"/>
      <c r="E56" s="25"/>
      <c r="F56" s="26"/>
      <c r="G56" s="26"/>
      <c r="H56" s="26"/>
      <c r="I56" s="27"/>
      <c r="J56" s="56">
        <f>J55*1.1</f>
        <v>990000.0000000001</v>
      </c>
      <c r="K56" s="28"/>
    </row>
    <row r="57" spans="1:12" ht="11.25">
      <c r="A57" s="36" t="s">
        <v>19</v>
      </c>
      <c r="B57" s="28"/>
      <c r="C57" s="28"/>
      <c r="D57" s="29"/>
      <c r="E57" s="28"/>
      <c r="F57" s="29"/>
      <c r="G57" s="29"/>
      <c r="H57" s="29"/>
      <c r="I57" s="28"/>
      <c r="J57" s="28"/>
      <c r="K57" s="29"/>
      <c r="L57" s="34"/>
    </row>
    <row r="58" spans="1:12" ht="26.25" customHeight="1">
      <c r="A58" s="73" t="s">
        <v>88</v>
      </c>
      <c r="B58" s="73"/>
      <c r="C58" s="73"/>
      <c r="D58" s="73"/>
      <c r="E58" s="73"/>
      <c r="F58" s="73"/>
      <c r="G58" s="73"/>
      <c r="H58" s="73"/>
      <c r="I58" s="73"/>
      <c r="J58" s="73"/>
      <c r="K58" s="73"/>
      <c r="L58" s="32"/>
    </row>
    <row r="59" spans="1:12" ht="25.5" customHeight="1">
      <c r="A59" s="74" t="s">
        <v>89</v>
      </c>
      <c r="B59" s="74"/>
      <c r="C59" s="74"/>
      <c r="D59" s="74"/>
      <c r="E59" s="74"/>
      <c r="F59" s="74"/>
      <c r="G59" s="74"/>
      <c r="H59" s="74"/>
      <c r="I59" s="74"/>
      <c r="J59" s="74"/>
      <c r="K59" s="74"/>
      <c r="L59" s="31"/>
    </row>
    <row r="60" spans="1:12" ht="15.75" customHeight="1">
      <c r="A60" s="33" t="s">
        <v>71</v>
      </c>
      <c r="B60" s="33"/>
      <c r="C60" s="33"/>
      <c r="D60" s="33"/>
      <c r="E60" s="33"/>
      <c r="F60" s="33"/>
      <c r="G60" s="33"/>
      <c r="H60" s="33"/>
      <c r="I60" s="33"/>
      <c r="J60" s="33"/>
      <c r="K60" s="33"/>
      <c r="L60" s="33"/>
    </row>
  </sheetData>
  <sheetProtection/>
  <mergeCells count="18">
    <mergeCell ref="I2:K2"/>
    <mergeCell ref="A3:L3"/>
    <mergeCell ref="B11:F11"/>
    <mergeCell ref="A13:L13"/>
    <mergeCell ref="A31:C31"/>
    <mergeCell ref="A53:C53"/>
    <mergeCell ref="F52:G52"/>
    <mergeCell ref="A50:C50"/>
    <mergeCell ref="A59:K59"/>
    <mergeCell ref="H52:I52"/>
    <mergeCell ref="D52:E52"/>
    <mergeCell ref="A52:C52"/>
    <mergeCell ref="D53:E53"/>
    <mergeCell ref="A56:D56"/>
    <mergeCell ref="A54:D54"/>
    <mergeCell ref="A55:D55"/>
    <mergeCell ref="A58:K58"/>
    <mergeCell ref="E54:I54"/>
  </mergeCells>
  <printOptions/>
  <pageMargins left="0.7086614173228347" right="0.31496062992125984" top="0.7480314960629921" bottom="0.35433070866141736" header="0.31496062992125984" footer="0.31496062992125984"/>
  <pageSetup cellComments="asDisplayed"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sheetPr>
    <tabColor rgb="FFFFFF00"/>
  </sheetPr>
  <dimension ref="A1:L60"/>
  <sheetViews>
    <sheetView view="pageBreakPreview" zoomScale="98" zoomScaleSheetLayoutView="98" zoomScalePageLayoutView="0" workbookViewId="0" topLeftCell="A40">
      <selection activeCell="F52" sqref="F52"/>
    </sheetView>
  </sheetViews>
  <sheetFormatPr defaultColWidth="8.125" defaultRowHeight="13.5"/>
  <cols>
    <col min="1" max="1" width="9.00390625" style="1" customWidth="1"/>
    <col min="2" max="2" width="8.00390625" style="1" customWidth="1"/>
    <col min="3" max="3" width="4.50390625" style="1" customWidth="1"/>
    <col min="4" max="4" width="6.625" style="2" customWidth="1"/>
    <col min="5" max="5" width="8.875" style="1" customWidth="1"/>
    <col min="6" max="7" width="10.00390625" style="2" customWidth="1"/>
    <col min="8" max="8" width="8.625" style="2" customWidth="1"/>
    <col min="9" max="10" width="8.625" style="1" customWidth="1"/>
    <col min="11" max="11" width="11.00390625" style="2" customWidth="1"/>
    <col min="12" max="12" width="7.75390625" style="1" customWidth="1"/>
    <col min="13" max="16384" width="8.125" style="1" customWidth="1"/>
  </cols>
  <sheetData>
    <row r="1" ht="12">
      <c r="A1" s="1" t="s">
        <v>70</v>
      </c>
    </row>
    <row r="2" spans="9:11" ht="12">
      <c r="I2" s="87" t="s">
        <v>26</v>
      </c>
      <c r="J2" s="88"/>
      <c r="K2" s="88"/>
    </row>
    <row r="3" spans="1:12" ht="19.5" customHeight="1">
      <c r="A3" s="94" t="s">
        <v>69</v>
      </c>
      <c r="B3" s="94"/>
      <c r="C3" s="94"/>
      <c r="D3" s="94"/>
      <c r="E3" s="94"/>
      <c r="F3" s="94"/>
      <c r="G3" s="94"/>
      <c r="H3" s="94"/>
      <c r="I3" s="94"/>
      <c r="J3" s="94"/>
      <c r="K3" s="94"/>
      <c r="L3" s="94"/>
    </row>
    <row r="4" spans="11:12" ht="12">
      <c r="K4" s="3"/>
      <c r="L4" s="3"/>
    </row>
    <row r="5" spans="1:4" ht="12">
      <c r="A5" s="1" t="s">
        <v>24</v>
      </c>
      <c r="D5" s="2" t="s">
        <v>23</v>
      </c>
    </row>
    <row r="6" ht="12">
      <c r="H6" s="30" t="s">
        <v>25</v>
      </c>
    </row>
    <row r="7" ht="12">
      <c r="H7" s="1" t="s">
        <v>17</v>
      </c>
    </row>
    <row r="8" spans="8:11" ht="12">
      <c r="H8" s="1" t="s">
        <v>18</v>
      </c>
      <c r="K8" s="69" t="s">
        <v>98</v>
      </c>
    </row>
    <row r="9" ht="17.25" customHeight="1">
      <c r="A9" s="35" t="s">
        <v>97</v>
      </c>
    </row>
    <row r="10" ht="12"/>
    <row r="11" spans="1:6" ht="12">
      <c r="A11" s="6" t="s">
        <v>29</v>
      </c>
      <c r="B11" s="89"/>
      <c r="C11" s="89"/>
      <c r="D11" s="89"/>
      <c r="E11" s="89"/>
      <c r="F11" s="89"/>
    </row>
    <row r="12" ht="8.25" customHeight="1"/>
    <row r="13" spans="1:12" ht="11.25">
      <c r="A13" s="89" t="s">
        <v>27</v>
      </c>
      <c r="B13" s="89"/>
      <c r="C13" s="89"/>
      <c r="D13" s="89"/>
      <c r="E13" s="89"/>
      <c r="F13" s="89"/>
      <c r="G13" s="89"/>
      <c r="H13" s="89"/>
      <c r="I13" s="89"/>
      <c r="J13" s="89"/>
      <c r="K13" s="89"/>
      <c r="L13" s="89"/>
    </row>
    <row r="14" ht="8.25" customHeight="1"/>
    <row r="15" spans="1:11" s="6" customFormat="1" ht="36.75" customHeight="1">
      <c r="A15" s="4"/>
      <c r="B15" s="4"/>
      <c r="C15" s="4"/>
      <c r="D15" s="5" t="s">
        <v>10</v>
      </c>
      <c r="E15" s="4" t="s">
        <v>11</v>
      </c>
      <c r="F15" s="60" t="s">
        <v>90</v>
      </c>
      <c r="G15" s="5" t="s">
        <v>12</v>
      </c>
      <c r="H15" s="60" t="s">
        <v>91</v>
      </c>
      <c r="I15" s="4"/>
      <c r="J15" s="5" t="s">
        <v>13</v>
      </c>
      <c r="K15" s="4"/>
    </row>
    <row r="16" spans="1:11" s="6" customFormat="1" ht="26.25" customHeight="1" thickBot="1">
      <c r="A16" s="7" t="s">
        <v>0</v>
      </c>
      <c r="B16" s="7" t="s">
        <v>1</v>
      </c>
      <c r="C16" s="7" t="s">
        <v>2</v>
      </c>
      <c r="D16" s="8" t="s">
        <v>3</v>
      </c>
      <c r="E16" s="9" t="s">
        <v>83</v>
      </c>
      <c r="F16" s="10" t="s">
        <v>84</v>
      </c>
      <c r="G16" s="10" t="s">
        <v>85</v>
      </c>
      <c r="H16" s="10" t="s">
        <v>86</v>
      </c>
      <c r="I16" s="7" t="s">
        <v>4</v>
      </c>
      <c r="J16" s="8" t="s">
        <v>5</v>
      </c>
      <c r="K16" s="7" t="s">
        <v>28</v>
      </c>
    </row>
    <row r="17" spans="1:11" ht="12" thickTop="1">
      <c r="A17" s="11" t="s">
        <v>15</v>
      </c>
      <c r="B17" s="11"/>
      <c r="C17" s="11"/>
      <c r="D17" s="12"/>
      <c r="E17" s="11"/>
      <c r="F17" s="12"/>
      <c r="G17" s="12"/>
      <c r="H17" s="12"/>
      <c r="I17" s="11"/>
      <c r="J17" s="12"/>
      <c r="K17" s="11"/>
    </row>
    <row r="18" spans="1:11" ht="11.25">
      <c r="A18" s="37" t="s">
        <v>30</v>
      </c>
      <c r="B18" s="37" t="s">
        <v>31</v>
      </c>
      <c r="C18" s="37" t="s">
        <v>8</v>
      </c>
      <c r="D18" s="40" t="s">
        <v>44</v>
      </c>
      <c r="E18" s="40" t="s">
        <v>45</v>
      </c>
      <c r="F18" s="40" t="s">
        <v>46</v>
      </c>
      <c r="G18" s="40" t="s">
        <v>45</v>
      </c>
      <c r="H18" s="44" t="s">
        <v>46</v>
      </c>
      <c r="I18" s="42" t="s">
        <v>32</v>
      </c>
      <c r="J18" s="44" t="s">
        <v>46</v>
      </c>
      <c r="K18" s="43"/>
    </row>
    <row r="19" spans="1:11" ht="11.25">
      <c r="A19" s="37" t="s">
        <v>30</v>
      </c>
      <c r="B19" s="37" t="s">
        <v>31</v>
      </c>
      <c r="C19" s="37" t="s">
        <v>8</v>
      </c>
      <c r="D19" s="40" t="s">
        <v>44</v>
      </c>
      <c r="E19" s="40" t="s">
        <v>45</v>
      </c>
      <c r="F19" s="40" t="s">
        <v>46</v>
      </c>
      <c r="G19" s="40" t="s">
        <v>45</v>
      </c>
      <c r="H19" s="44" t="s">
        <v>46</v>
      </c>
      <c r="I19" s="42" t="s">
        <v>32</v>
      </c>
      <c r="J19" s="44" t="s">
        <v>46</v>
      </c>
      <c r="K19" s="43"/>
    </row>
    <row r="20" spans="1:11" ht="11.25">
      <c r="A20" s="37"/>
      <c r="B20" s="37"/>
      <c r="C20" s="37"/>
      <c r="D20" s="40" t="s">
        <v>51</v>
      </c>
      <c r="E20" s="40" t="s">
        <v>45</v>
      </c>
      <c r="F20" s="40" t="s">
        <v>47</v>
      </c>
      <c r="G20" s="40" t="s">
        <v>45</v>
      </c>
      <c r="H20" s="40" t="s">
        <v>47</v>
      </c>
      <c r="I20" s="43"/>
      <c r="J20" s="40" t="s">
        <v>47</v>
      </c>
      <c r="K20" s="43" t="s">
        <v>33</v>
      </c>
    </row>
    <row r="21" spans="1:11" ht="11.25">
      <c r="A21" s="38"/>
      <c r="B21" s="38"/>
      <c r="C21" s="38"/>
      <c r="D21" s="44"/>
      <c r="E21" s="41"/>
      <c r="F21" s="41"/>
      <c r="G21" s="41"/>
      <c r="H21" s="41"/>
      <c r="I21" s="45"/>
      <c r="J21" s="41"/>
      <c r="K21" s="43"/>
    </row>
    <row r="22" spans="1:11" ht="11.25">
      <c r="A22" s="37" t="s">
        <v>30</v>
      </c>
      <c r="B22" s="37" t="s">
        <v>31</v>
      </c>
      <c r="C22" s="37" t="s">
        <v>8</v>
      </c>
      <c r="D22" s="40" t="s">
        <v>44</v>
      </c>
      <c r="E22" s="40" t="s">
        <v>45</v>
      </c>
      <c r="F22" s="40" t="s">
        <v>46</v>
      </c>
      <c r="G22" s="40" t="s">
        <v>45</v>
      </c>
      <c r="H22" s="44" t="s">
        <v>46</v>
      </c>
      <c r="I22" s="42" t="s">
        <v>39</v>
      </c>
      <c r="J22" s="44" t="s">
        <v>46</v>
      </c>
      <c r="K22" s="43"/>
    </row>
    <row r="23" spans="1:11" ht="11.25">
      <c r="A23" s="37" t="s">
        <v>30</v>
      </c>
      <c r="B23" s="37" t="s">
        <v>31</v>
      </c>
      <c r="C23" s="37" t="s">
        <v>8</v>
      </c>
      <c r="D23" s="40" t="s">
        <v>44</v>
      </c>
      <c r="E23" s="40" t="s">
        <v>45</v>
      </c>
      <c r="F23" s="40" t="s">
        <v>46</v>
      </c>
      <c r="G23" s="40" t="s">
        <v>45</v>
      </c>
      <c r="H23" s="44" t="s">
        <v>46</v>
      </c>
      <c r="I23" s="42" t="s">
        <v>39</v>
      </c>
      <c r="J23" s="44" t="s">
        <v>46</v>
      </c>
      <c r="K23" s="43"/>
    </row>
    <row r="24" spans="1:11" ht="11.25">
      <c r="A24" s="37"/>
      <c r="B24" s="37"/>
      <c r="C24" s="37"/>
      <c r="D24" s="40" t="s">
        <v>51</v>
      </c>
      <c r="E24" s="40" t="s">
        <v>45</v>
      </c>
      <c r="F24" s="40" t="s">
        <v>47</v>
      </c>
      <c r="G24" s="40" t="s">
        <v>45</v>
      </c>
      <c r="H24" s="40" t="s">
        <v>47</v>
      </c>
      <c r="I24" s="43"/>
      <c r="J24" s="40" t="s">
        <v>47</v>
      </c>
      <c r="K24" s="43" t="s">
        <v>38</v>
      </c>
    </row>
    <row r="25" spans="1:11" ht="11.25">
      <c r="A25" s="38"/>
      <c r="B25" s="38"/>
      <c r="C25" s="38"/>
      <c r="D25" s="44"/>
      <c r="E25" s="41"/>
      <c r="F25" s="41"/>
      <c r="G25" s="41"/>
      <c r="H25" s="41"/>
      <c r="I25" s="45"/>
      <c r="J25" s="41"/>
      <c r="K25" s="43"/>
    </row>
    <row r="26" spans="1:11" ht="11.25">
      <c r="A26" s="37" t="s">
        <v>36</v>
      </c>
      <c r="B26" s="37" t="s">
        <v>31</v>
      </c>
      <c r="C26" s="37" t="s">
        <v>8</v>
      </c>
      <c r="D26" s="40" t="s">
        <v>51</v>
      </c>
      <c r="E26" s="40" t="s">
        <v>45</v>
      </c>
      <c r="F26" s="40" t="s">
        <v>47</v>
      </c>
      <c r="G26" s="40" t="s">
        <v>45</v>
      </c>
      <c r="H26" s="40" t="s">
        <v>47</v>
      </c>
      <c r="I26" s="43"/>
      <c r="J26" s="40" t="s">
        <v>47</v>
      </c>
      <c r="K26" s="42" t="s">
        <v>48</v>
      </c>
    </row>
    <row r="27" spans="1:11" ht="11.25">
      <c r="A27" s="37"/>
      <c r="B27" s="37"/>
      <c r="C27" s="37"/>
      <c r="D27" s="44"/>
      <c r="E27" s="45"/>
      <c r="F27" s="41"/>
      <c r="G27" s="41"/>
      <c r="H27" s="41"/>
      <c r="I27" s="45"/>
      <c r="J27" s="41"/>
      <c r="K27" s="43"/>
    </row>
    <row r="28" spans="1:11" ht="11.25">
      <c r="A28" s="37"/>
      <c r="B28" s="37"/>
      <c r="C28" s="37"/>
      <c r="D28" s="44"/>
      <c r="E28" s="45"/>
      <c r="F28" s="41"/>
      <c r="G28" s="41"/>
      <c r="H28" s="41"/>
      <c r="I28" s="45"/>
      <c r="J28" s="41"/>
      <c r="K28" s="43"/>
    </row>
    <row r="29" spans="1:11" ht="11.25">
      <c r="A29" s="13"/>
      <c r="B29" s="37"/>
      <c r="C29" s="37"/>
      <c r="D29" s="44"/>
      <c r="E29" s="45"/>
      <c r="F29" s="41"/>
      <c r="G29" s="41"/>
      <c r="H29" s="41"/>
      <c r="I29" s="45"/>
      <c r="J29" s="41"/>
      <c r="K29" s="43"/>
    </row>
    <row r="30" spans="1:11" ht="11.25">
      <c r="A30" s="13"/>
      <c r="B30" s="37"/>
      <c r="C30" s="37"/>
      <c r="D30" s="44"/>
      <c r="E30" s="45"/>
      <c r="F30" s="41"/>
      <c r="G30" s="41"/>
      <c r="H30" s="41"/>
      <c r="I30" s="45"/>
      <c r="J30" s="41"/>
      <c r="K30" s="43"/>
    </row>
    <row r="31" spans="1:11" ht="11.25">
      <c r="A31" s="75" t="s">
        <v>35</v>
      </c>
      <c r="B31" s="76"/>
      <c r="C31" s="77"/>
      <c r="D31" s="44"/>
      <c r="E31" s="45"/>
      <c r="F31" s="41" t="str">
        <f>F26</f>
        <v>〇,○○○,○○○</v>
      </c>
      <c r="G31" s="41"/>
      <c r="H31" s="41" t="str">
        <f>H26</f>
        <v>〇,○○○,○○○</v>
      </c>
      <c r="I31" s="45"/>
      <c r="J31" s="41" t="str">
        <f>J26</f>
        <v>〇,○○○,○○○</v>
      </c>
      <c r="K31" s="43"/>
    </row>
    <row r="32" spans="1:11" ht="12" thickBot="1">
      <c r="A32" s="19"/>
      <c r="B32" s="19"/>
      <c r="C32" s="19"/>
      <c r="D32" s="46"/>
      <c r="E32" s="47"/>
      <c r="F32" s="46"/>
      <c r="G32" s="46"/>
      <c r="H32" s="46"/>
      <c r="I32" s="47"/>
      <c r="J32" s="46"/>
      <c r="K32" s="48"/>
    </row>
    <row r="33" spans="1:11" ht="11.25">
      <c r="A33" s="11" t="s">
        <v>16</v>
      </c>
      <c r="B33" s="11"/>
      <c r="C33" s="11"/>
      <c r="D33" s="49"/>
      <c r="E33" s="50"/>
      <c r="F33" s="49"/>
      <c r="G33" s="49"/>
      <c r="H33" s="49"/>
      <c r="I33" s="50"/>
      <c r="J33" s="49"/>
      <c r="K33" s="51"/>
    </row>
    <row r="34" spans="1:11" ht="11.25">
      <c r="A34" s="37" t="s">
        <v>37</v>
      </c>
      <c r="B34" s="37" t="s">
        <v>31</v>
      </c>
      <c r="C34" s="37" t="s">
        <v>40</v>
      </c>
      <c r="D34" s="40" t="s">
        <v>44</v>
      </c>
      <c r="E34" s="40" t="s">
        <v>45</v>
      </c>
      <c r="F34" s="40" t="s">
        <v>46</v>
      </c>
      <c r="G34" s="40" t="s">
        <v>45</v>
      </c>
      <c r="H34" s="44" t="s">
        <v>46</v>
      </c>
      <c r="I34" s="42" t="s">
        <v>39</v>
      </c>
      <c r="J34" s="44" t="s">
        <v>46</v>
      </c>
      <c r="K34" s="43"/>
    </row>
    <row r="35" spans="1:11" ht="11.25">
      <c r="A35" s="37" t="s">
        <v>42</v>
      </c>
      <c r="B35" s="37" t="s">
        <v>31</v>
      </c>
      <c r="C35" s="37" t="s">
        <v>40</v>
      </c>
      <c r="D35" s="40" t="s">
        <v>44</v>
      </c>
      <c r="E35" s="40" t="s">
        <v>45</v>
      </c>
      <c r="F35" s="40" t="s">
        <v>46</v>
      </c>
      <c r="G35" s="40" t="s">
        <v>45</v>
      </c>
      <c r="H35" s="44" t="s">
        <v>46</v>
      </c>
      <c r="I35" s="42" t="s">
        <v>39</v>
      </c>
      <c r="J35" s="44" t="s">
        <v>46</v>
      </c>
      <c r="K35" s="43"/>
    </row>
    <row r="36" spans="1:11" ht="11.25">
      <c r="A36" s="37"/>
      <c r="B36" s="37"/>
      <c r="C36" s="37"/>
      <c r="D36" s="40" t="s">
        <v>51</v>
      </c>
      <c r="E36" s="40" t="s">
        <v>45</v>
      </c>
      <c r="F36" s="40" t="s">
        <v>47</v>
      </c>
      <c r="G36" s="40" t="s">
        <v>45</v>
      </c>
      <c r="H36" s="40" t="s">
        <v>47</v>
      </c>
      <c r="I36" s="43"/>
      <c r="J36" s="40" t="s">
        <v>47</v>
      </c>
      <c r="K36" s="43" t="s">
        <v>38</v>
      </c>
    </row>
    <row r="37" spans="1:11" ht="11.25">
      <c r="A37" s="37"/>
      <c r="B37" s="37"/>
      <c r="C37" s="37"/>
      <c r="D37" s="41"/>
      <c r="E37" s="45"/>
      <c r="F37" s="41"/>
      <c r="G37" s="41"/>
      <c r="H37" s="41"/>
      <c r="I37" s="45"/>
      <c r="J37" s="41"/>
      <c r="K37" s="43"/>
    </row>
    <row r="38" spans="1:11" ht="11.25">
      <c r="A38" s="37" t="s">
        <v>63</v>
      </c>
      <c r="B38" s="37" t="s">
        <v>31</v>
      </c>
      <c r="C38" s="37" t="s">
        <v>40</v>
      </c>
      <c r="D38" s="41"/>
      <c r="E38" s="45"/>
      <c r="F38" s="41" t="str">
        <f>F36</f>
        <v>〇,○○○,○○○</v>
      </c>
      <c r="G38" s="41"/>
      <c r="H38" s="41" t="str">
        <f>H36</f>
        <v>〇,○○○,○○○</v>
      </c>
      <c r="I38" s="43"/>
      <c r="J38" s="41"/>
      <c r="K38" s="42" t="s">
        <v>64</v>
      </c>
    </row>
    <row r="39" spans="1:11" ht="11.25">
      <c r="A39" s="37"/>
      <c r="B39" s="37"/>
      <c r="C39" s="37"/>
      <c r="D39" s="41"/>
      <c r="E39" s="45"/>
      <c r="F39" s="41"/>
      <c r="G39" s="41"/>
      <c r="H39" s="41"/>
      <c r="I39" s="45"/>
      <c r="J39" s="41"/>
      <c r="K39" s="42"/>
    </row>
    <row r="40" spans="1:11" ht="11.25">
      <c r="A40" s="38"/>
      <c r="B40" s="38"/>
      <c r="C40" s="38"/>
      <c r="D40" s="41"/>
      <c r="E40" s="45"/>
      <c r="F40" s="41"/>
      <c r="G40" s="41"/>
      <c r="H40" s="41"/>
      <c r="I40" s="45"/>
      <c r="J40" s="41"/>
      <c r="K40" s="43"/>
    </row>
    <row r="41" spans="1:11" ht="11.25">
      <c r="A41" s="37" t="s">
        <v>37</v>
      </c>
      <c r="B41" s="37" t="s">
        <v>31</v>
      </c>
      <c r="C41" s="37" t="s">
        <v>40</v>
      </c>
      <c r="D41" s="40" t="s">
        <v>44</v>
      </c>
      <c r="E41" s="40" t="s">
        <v>45</v>
      </c>
      <c r="F41" s="40" t="s">
        <v>46</v>
      </c>
      <c r="G41" s="40" t="s">
        <v>45</v>
      </c>
      <c r="H41" s="44" t="s">
        <v>46</v>
      </c>
      <c r="I41" s="42" t="s">
        <v>49</v>
      </c>
      <c r="J41" s="44" t="s">
        <v>46</v>
      </c>
      <c r="K41" s="43"/>
    </row>
    <row r="42" spans="1:11" ht="11.25">
      <c r="A42" s="37" t="s">
        <v>41</v>
      </c>
      <c r="B42" s="37" t="s">
        <v>31</v>
      </c>
      <c r="C42" s="37" t="s">
        <v>40</v>
      </c>
      <c r="D42" s="40" t="s">
        <v>44</v>
      </c>
      <c r="E42" s="40" t="s">
        <v>45</v>
      </c>
      <c r="F42" s="40" t="s">
        <v>46</v>
      </c>
      <c r="G42" s="40" t="s">
        <v>45</v>
      </c>
      <c r="H42" s="44" t="s">
        <v>46</v>
      </c>
      <c r="I42" s="42" t="s">
        <v>49</v>
      </c>
      <c r="J42" s="44" t="s">
        <v>46</v>
      </c>
      <c r="K42" s="43"/>
    </row>
    <row r="43" spans="1:11" ht="11.25">
      <c r="A43" s="37"/>
      <c r="B43" s="37"/>
      <c r="C43" s="37"/>
      <c r="D43" s="40" t="s">
        <v>51</v>
      </c>
      <c r="E43" s="40" t="s">
        <v>45</v>
      </c>
      <c r="F43" s="40" t="s">
        <v>47</v>
      </c>
      <c r="G43" s="40" t="s">
        <v>45</v>
      </c>
      <c r="H43" s="40" t="s">
        <v>47</v>
      </c>
      <c r="I43" s="43"/>
      <c r="J43" s="40" t="s">
        <v>47</v>
      </c>
      <c r="K43" s="43" t="s">
        <v>52</v>
      </c>
    </row>
    <row r="44" spans="1:11" ht="11.25">
      <c r="A44" s="37"/>
      <c r="B44" s="38"/>
      <c r="C44" s="38"/>
      <c r="D44" s="41"/>
      <c r="E44" s="45"/>
      <c r="F44" s="41"/>
      <c r="G44" s="41"/>
      <c r="H44" s="41"/>
      <c r="I44" s="45"/>
      <c r="J44" s="41"/>
      <c r="K44" s="43"/>
    </row>
    <row r="45" spans="1:11" ht="11.25">
      <c r="A45" s="37" t="s">
        <v>63</v>
      </c>
      <c r="B45" s="37" t="s">
        <v>31</v>
      </c>
      <c r="C45" s="37" t="s">
        <v>40</v>
      </c>
      <c r="D45" s="40" t="s">
        <v>51</v>
      </c>
      <c r="E45" s="40" t="s">
        <v>45</v>
      </c>
      <c r="F45" s="40" t="s">
        <v>47</v>
      </c>
      <c r="G45" s="40" t="s">
        <v>45</v>
      </c>
      <c r="H45" s="40" t="s">
        <v>47</v>
      </c>
      <c r="I45" s="43"/>
      <c r="J45" s="40" t="s">
        <v>47</v>
      </c>
      <c r="K45" s="42" t="s">
        <v>65</v>
      </c>
    </row>
    <row r="46" spans="1:11" ht="11.25">
      <c r="A46" s="37"/>
      <c r="B46" s="37"/>
      <c r="C46" s="37"/>
      <c r="D46" s="41"/>
      <c r="E46" s="45"/>
      <c r="F46" s="41"/>
      <c r="G46" s="41"/>
      <c r="H46" s="41"/>
      <c r="I46" s="45"/>
      <c r="J46" s="41"/>
      <c r="K46" s="43"/>
    </row>
    <row r="47" spans="1:11" ht="11.25">
      <c r="A47" s="13"/>
      <c r="B47" s="37"/>
      <c r="C47" s="37"/>
      <c r="D47" s="41"/>
      <c r="E47" s="45"/>
      <c r="F47" s="41"/>
      <c r="G47" s="41"/>
      <c r="H47" s="41"/>
      <c r="I47" s="45"/>
      <c r="J47" s="41"/>
      <c r="K47" s="43"/>
    </row>
    <row r="48" spans="1:11" ht="11.25">
      <c r="A48" s="13"/>
      <c r="B48" s="37"/>
      <c r="C48" s="37"/>
      <c r="D48" s="41"/>
      <c r="E48" s="45"/>
      <c r="F48" s="41"/>
      <c r="G48" s="41"/>
      <c r="H48" s="41"/>
      <c r="I48" s="45"/>
      <c r="J48" s="41"/>
      <c r="K48" s="43"/>
    </row>
    <row r="49" spans="1:11" ht="11.25">
      <c r="A49" s="13"/>
      <c r="B49" s="37"/>
      <c r="C49" s="37"/>
      <c r="D49" s="41"/>
      <c r="E49" s="45"/>
      <c r="F49" s="41"/>
      <c r="G49" s="41"/>
      <c r="H49" s="41"/>
      <c r="I49" s="45"/>
      <c r="J49" s="41"/>
      <c r="K49" s="43"/>
    </row>
    <row r="50" spans="1:11" ht="11.25">
      <c r="A50" s="75" t="s">
        <v>50</v>
      </c>
      <c r="B50" s="76"/>
      <c r="C50" s="77"/>
      <c r="D50" s="41"/>
      <c r="E50" s="45"/>
      <c r="F50" s="41" t="str">
        <f>F45</f>
        <v>〇,○○○,○○○</v>
      </c>
      <c r="G50" s="41"/>
      <c r="H50" s="41" t="str">
        <f>H45</f>
        <v>〇,○○○,○○○</v>
      </c>
      <c r="I50" s="45"/>
      <c r="J50" s="41" t="str">
        <f>J45</f>
        <v>〇,○○○,○○○</v>
      </c>
      <c r="K50" s="43"/>
    </row>
    <row r="51" spans="1:11" ht="12" thickBot="1">
      <c r="A51" s="21"/>
      <c r="B51" s="21"/>
      <c r="C51" s="21"/>
      <c r="D51" s="24"/>
      <c r="E51" s="21"/>
      <c r="F51" s="24"/>
      <c r="G51" s="24"/>
      <c r="H51" s="24"/>
      <c r="I51" s="21"/>
      <c r="J51" s="24"/>
      <c r="K51" s="21"/>
    </row>
    <row r="52" spans="1:11" ht="13.5" customHeight="1">
      <c r="A52" s="106" t="s">
        <v>95</v>
      </c>
      <c r="B52" s="107"/>
      <c r="C52" s="107"/>
      <c r="D52" s="108"/>
      <c r="E52" s="40" t="s">
        <v>47</v>
      </c>
      <c r="G52" s="109" t="s">
        <v>94</v>
      </c>
      <c r="H52" s="110"/>
      <c r="I52" s="40" t="s">
        <v>47</v>
      </c>
      <c r="J52" s="12"/>
      <c r="K52" s="11"/>
    </row>
    <row r="53" spans="1:11" ht="13.5" customHeight="1">
      <c r="A53" s="103" t="s">
        <v>96</v>
      </c>
      <c r="B53" s="104"/>
      <c r="C53" s="104"/>
      <c r="D53" s="105"/>
      <c r="E53" s="40" t="s">
        <v>47</v>
      </c>
      <c r="G53" s="67"/>
      <c r="H53" s="68"/>
      <c r="I53" s="40"/>
      <c r="J53" s="12"/>
      <c r="K53" s="11"/>
    </row>
    <row r="54" spans="1:11" ht="11.25">
      <c r="A54" s="70" t="s">
        <v>68</v>
      </c>
      <c r="B54" s="71"/>
      <c r="C54" s="71"/>
      <c r="D54" s="72"/>
      <c r="E54" s="75"/>
      <c r="F54" s="76"/>
      <c r="G54" s="76"/>
      <c r="H54" s="76"/>
      <c r="I54" s="77"/>
      <c r="J54" s="40" t="s">
        <v>53</v>
      </c>
      <c r="K54" s="13"/>
    </row>
    <row r="55" spans="1:11" ht="11.25">
      <c r="A55" s="70" t="s">
        <v>66</v>
      </c>
      <c r="B55" s="71"/>
      <c r="C55" s="71"/>
      <c r="D55" s="72"/>
      <c r="E55" s="52" t="str">
        <f>J54</f>
        <v>○,○○○,○○○</v>
      </c>
      <c r="F55" s="53" t="s">
        <v>20</v>
      </c>
      <c r="G55" s="53" t="str">
        <f>E52</f>
        <v>〇,○○○,○○○</v>
      </c>
      <c r="H55" s="53" t="s">
        <v>21</v>
      </c>
      <c r="I55" s="27"/>
      <c r="J55" s="40" t="s">
        <v>53</v>
      </c>
      <c r="K55" s="13"/>
    </row>
    <row r="56" spans="1:11" ht="11.25">
      <c r="A56" s="70" t="s">
        <v>22</v>
      </c>
      <c r="B56" s="71"/>
      <c r="C56" s="71"/>
      <c r="D56" s="72"/>
      <c r="E56" s="25"/>
      <c r="F56" s="26"/>
      <c r="G56" s="26"/>
      <c r="H56" s="26"/>
      <c r="I56" s="27"/>
      <c r="J56" s="40" t="s">
        <v>53</v>
      </c>
      <c r="K56" s="28"/>
    </row>
    <row r="57" spans="1:12" ht="11.25">
      <c r="A57" s="36" t="s">
        <v>19</v>
      </c>
      <c r="B57" s="28"/>
      <c r="C57" s="28"/>
      <c r="D57" s="29"/>
      <c r="E57" s="28"/>
      <c r="F57" s="29"/>
      <c r="G57" s="29"/>
      <c r="H57" s="29"/>
      <c r="I57" s="28"/>
      <c r="J57" s="28"/>
      <c r="K57" s="29"/>
      <c r="L57" s="34"/>
    </row>
    <row r="58" spans="1:12" ht="26.25" customHeight="1">
      <c r="A58" s="73" t="s">
        <v>88</v>
      </c>
      <c r="B58" s="73"/>
      <c r="C58" s="73"/>
      <c r="D58" s="73"/>
      <c r="E58" s="73"/>
      <c r="F58" s="73"/>
      <c r="G58" s="73"/>
      <c r="H58" s="73"/>
      <c r="I58" s="73"/>
      <c r="J58" s="73"/>
      <c r="K58" s="73"/>
      <c r="L58" s="32"/>
    </row>
    <row r="59" spans="1:12" ht="25.5" customHeight="1">
      <c r="A59" s="74" t="s">
        <v>89</v>
      </c>
      <c r="B59" s="74"/>
      <c r="C59" s="74"/>
      <c r="D59" s="74"/>
      <c r="E59" s="74"/>
      <c r="F59" s="74"/>
      <c r="G59" s="74"/>
      <c r="H59" s="74"/>
      <c r="I59" s="74"/>
      <c r="J59" s="74"/>
      <c r="K59" s="74"/>
      <c r="L59" s="31"/>
    </row>
    <row r="60" spans="1:12" ht="18.75" customHeight="1">
      <c r="A60" s="33" t="s">
        <v>71</v>
      </c>
      <c r="B60" s="33"/>
      <c r="C60" s="33"/>
      <c r="D60" s="33"/>
      <c r="E60" s="33"/>
      <c r="F60" s="33"/>
      <c r="G60" s="33"/>
      <c r="H60" s="33"/>
      <c r="I60" s="33"/>
      <c r="J60" s="33"/>
      <c r="K60" s="33"/>
      <c r="L60" s="33"/>
    </row>
  </sheetData>
  <sheetProtection/>
  <mergeCells count="15">
    <mergeCell ref="I2:K2"/>
    <mergeCell ref="A3:L3"/>
    <mergeCell ref="A54:D54"/>
    <mergeCell ref="A55:D55"/>
    <mergeCell ref="A13:L13"/>
    <mergeCell ref="G52:H52"/>
    <mergeCell ref="E54:I54"/>
    <mergeCell ref="A31:C31"/>
    <mergeCell ref="A50:C50"/>
    <mergeCell ref="B11:F11"/>
    <mergeCell ref="A53:D53"/>
    <mergeCell ref="A58:K58"/>
    <mergeCell ref="A59:K59"/>
    <mergeCell ref="A52:D52"/>
    <mergeCell ref="A56:D56"/>
  </mergeCells>
  <printOptions/>
  <pageMargins left="0.7086614173228347" right="0.31496062992125984" top="0.7480314960629921" bottom="0.35433070866141736" header="0.31496062992125984" footer="0.31496062992125984"/>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技術管理課</dc:creator>
  <cp:keywords/>
  <dc:description/>
  <cp:lastModifiedBy>おかざき　まさあき</cp:lastModifiedBy>
  <cp:lastPrinted>2023-02-07T06:53:10Z</cp:lastPrinted>
  <dcterms:created xsi:type="dcterms:W3CDTF">2008-07-17T07:12:43Z</dcterms:created>
  <dcterms:modified xsi:type="dcterms:W3CDTF">2023-02-07T08:06:35Z</dcterms:modified>
  <cp:category/>
  <cp:version/>
  <cp:contentType/>
  <cp:contentStatus/>
</cp:coreProperties>
</file>