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55" windowHeight="4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'Sheet1'!$A$1:$J$79</definedName>
    <definedName name="Z_BFDC7DE7_14EE_11D8_9EF1_00000ED37195_.wvu.PrintArea" localSheetId="0" hidden="1">'Sheet1'!$A$1:$J$53</definedName>
  </definedNames>
  <calcPr fullCalcOnLoad="1"/>
</workbook>
</file>

<file path=xl/comments1.xml><?xml version="1.0" encoding="utf-8"?>
<comments xmlns="http://schemas.openxmlformats.org/spreadsheetml/2006/main">
  <authors>
    <author>岡山市役所</author>
  </authors>
  <commentList>
    <comment ref="H15" authorId="0">
      <text>
        <r>
          <rPr>
            <sz val="11"/>
            <rFont val="ＭＳ Ｐゴシック"/>
            <family val="3"/>
          </rPr>
          <t xml:space="preserve">  </t>
        </r>
        <r>
          <rPr>
            <b/>
            <sz val="11"/>
            <rFont val="ＭＳ Ｐゴシック"/>
            <family val="3"/>
          </rPr>
          <t xml:space="preserve"> 設計・積算者の自己評価基準</t>
        </r>
        <r>
          <rPr>
            <sz val="11"/>
            <rFont val="ＭＳ Ｐゴシック"/>
            <family val="3"/>
          </rPr>
          <t xml:space="preserve">
   ０ →検討したが，結果的に成果として反映できなかった。
   ５ →工夫・配慮した結果，一定の成果が現れた。
 １０ →十分な検討・工夫により，顕著な形で成果が現れた。</t>
        </r>
      </text>
    </comment>
    <comment ref="D36" authorId="0">
      <text>
        <r>
          <rPr>
            <sz val="12"/>
            <rFont val="ＭＳ Ｐゴシック"/>
            <family val="3"/>
          </rPr>
          <t xml:space="preserve">事前に集計する主だったのもに該当する場合は，     Pの（１）～（２５）の中から選んでください。
</t>
        </r>
      </text>
    </comment>
    <comment ref="A1" authorId="0">
      <text>
        <r>
          <rPr>
            <sz val="12"/>
            <rFont val="ＭＳ Ｐゴシック"/>
            <family val="3"/>
          </rPr>
          <t>工事を起案する場合、コンサルタント側が記載したこのインハウスVE記録も起案書に添付する。</t>
        </r>
        <r>
          <rPr>
            <sz val="9"/>
            <rFont val="ＭＳ Ｐゴシック"/>
            <family val="3"/>
          </rPr>
          <t xml:space="preserve">
</t>
        </r>
      </text>
    </comment>
    <comment ref="A4" authorId="0">
      <text>
        <r>
          <rPr>
            <sz val="10"/>
            <rFont val="ＭＳ Ｐゴシック"/>
            <family val="3"/>
          </rPr>
          <t>インハウスVEを開催した回数を選択してください。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23" authorId="0">
      <text>
        <r>
          <rPr>
            <b/>
            <sz val="10"/>
            <rFont val="ＭＳ Ｐゴシック"/>
            <family val="3"/>
          </rPr>
          <t>縮減率では表わせないが，金額では確実に表わせるもの。分母分子の関係が成立しないもの。</t>
        </r>
        <r>
          <rPr>
            <sz val="10"/>
            <rFont val="ＭＳ Ｐゴシック"/>
            <family val="3"/>
          </rPr>
          <t>（例）
・ 工事費は高くなったが，用地費が節減できた。借地料が不要となった。
   結果としてトータル的に安価となった。（額根拠を記載）
・ 工法選定により，工事費は高価であったが，水道・ガス等の移設等補償費が大  
   幅に減少した。結果としてトータル的に安価となった。（額根拠を記載）</t>
        </r>
      </text>
    </comment>
    <comment ref="G4" authorId="0">
      <text>
        <r>
          <rPr>
            <sz val="11"/>
            <rFont val="ＭＳ Ｐゴシック"/>
            <family val="3"/>
          </rPr>
          <t xml:space="preserve">金額記載は、以下可能な範囲で結構です。
記載必須項目ではありません。
</t>
        </r>
      </text>
    </comment>
    <comment ref="A43" authorId="0">
      <text>
        <r>
          <rPr>
            <sz val="12"/>
            <rFont val="ＭＳ Ｐゴシック"/>
            <family val="3"/>
          </rPr>
          <t>行動計画   ／Ｐからの１～180番までの番号から選びます。ない場合は1000番を使います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<sst xmlns="http://schemas.openxmlformats.org/spreadsheetml/2006/main" count="90" uniqueCount="75">
  <si>
    <t>委託名</t>
  </si>
  <si>
    <t>発注課名</t>
  </si>
  <si>
    <t>工事名</t>
  </si>
  <si>
    <t>記入者所属</t>
  </si>
  <si>
    <t>行動計画番号</t>
  </si>
  <si>
    <t>出席者職氏名（ｺﾝｻﾙﾀﾝﾄ）</t>
  </si>
  <si>
    <t>担当者氏名</t>
  </si>
  <si>
    <t>提案内容（特徴・機能・評価）</t>
  </si>
  <si>
    <t>（円）</t>
  </si>
  <si>
    <t>諸経費率＝</t>
  </si>
  <si>
    <t>対策番号</t>
  </si>
  <si>
    <t>工事の時間的コスト</t>
  </si>
  <si>
    <t>ライフサイクルコスト</t>
  </si>
  <si>
    <t>社会的コスト</t>
  </si>
  <si>
    <t>効率性向上による長期的コスト</t>
  </si>
  <si>
    <t>単  位</t>
  </si>
  <si>
    <t>数量</t>
  </si>
  <si>
    <t>従来対策単価（直工）</t>
  </si>
  <si>
    <t>縮減対策単価（直工）</t>
  </si>
  <si>
    <t>縮  減  額  合  計（経費込み）</t>
  </si>
  <si>
    <t>縮減額                (経費込み)</t>
  </si>
  <si>
    <t>当工事における縮減率＝</t>
  </si>
  <si>
    <t>工事費(a)(円)(経費込み)</t>
  </si>
  <si>
    <t xml:space="preserve">  縮減単価（直工）</t>
  </si>
  <si>
    <r>
      <t>縮  減  額  合  計（ｂ）</t>
    </r>
    <r>
      <rPr>
        <sz val="10"/>
        <rFont val="ＭＳ Ｐ明朝"/>
        <family val="1"/>
      </rPr>
      <t>（経費込み）</t>
    </r>
  </si>
  <si>
    <t xml:space="preserve">                      a ＋ ｂ</t>
  </si>
  <si>
    <t>技師長</t>
  </si>
  <si>
    <t xml:space="preserve"> </t>
  </si>
  <si>
    <t xml:space="preserve"> </t>
  </si>
  <si>
    <t xml:space="preserve"> </t>
  </si>
  <si>
    <t>出席者職氏名（岡山市）</t>
  </si>
  <si>
    <t xml:space="preserve">    　   縮     減     内     訳                                                                                         </t>
  </si>
  <si>
    <t xml:space="preserve">                      a ＋ ｂ</t>
  </si>
  <si>
    <t xml:space="preserve">            　           ｂ</t>
  </si>
  <si>
    <t>縮減額合計（経費込み）　（円）</t>
  </si>
  <si>
    <t>縮減対策がなかった場合の工事費（経費込み）　（円）</t>
  </si>
  <si>
    <t>単位</t>
  </si>
  <si>
    <t>利便性</t>
  </si>
  <si>
    <t>耐久性</t>
  </si>
  <si>
    <t>環境保全</t>
  </si>
  <si>
    <t>安全性</t>
  </si>
  <si>
    <t>省資源</t>
  </si>
  <si>
    <t>美観</t>
  </si>
  <si>
    <t>文化性</t>
  </si>
  <si>
    <t>維持管理</t>
  </si>
  <si>
    <t>共用性</t>
  </si>
  <si>
    <t>成果の平均値</t>
  </si>
  <si>
    <t>内容</t>
  </si>
  <si>
    <t>数量</t>
  </si>
  <si>
    <t>　　〃 　     実施場所</t>
  </si>
  <si>
    <t>他課職員</t>
  </si>
  <si>
    <t>その他精通者</t>
  </si>
  <si>
    <t>課長</t>
  </si>
  <si>
    <t>最終インハウスVE実施日</t>
  </si>
  <si>
    <t>便益の早期発現のために取った手法・工法等</t>
  </si>
  <si>
    <r>
      <t>設計者の自己チェック欄(１０点満点)(</t>
    </r>
    <r>
      <rPr>
        <b/>
        <sz val="11"/>
        <rFont val="ＭＳ 明朝"/>
        <family val="1"/>
      </rPr>
      <t>記入必須</t>
    </r>
    <r>
      <rPr>
        <sz val="11"/>
        <rFont val="ＭＳ 明朝"/>
        <family val="1"/>
      </rPr>
      <t>）</t>
    </r>
  </si>
  <si>
    <t>公共工事に係る節減額の内容（その根拠も記載）</t>
  </si>
  <si>
    <t xml:space="preserve">縮減率＝                           ×１００                                                                            </t>
  </si>
  <si>
    <t>イ ン ハ ウ ス V E 記 録（コンサルタント記載用）</t>
  </si>
  <si>
    <t>コスト縮減提案があれば記載してください</t>
  </si>
  <si>
    <t>イ ン ハ ウ ス V E 記 録（コンサルタント記載用）</t>
  </si>
  <si>
    <t>事前に集計する主だったもの</t>
  </si>
  <si>
    <t>担当者職氏名</t>
  </si>
  <si>
    <t>職氏名</t>
  </si>
  <si>
    <t>職氏名</t>
  </si>
  <si>
    <t>将来維持管理費が必要な項目・内容</t>
  </si>
  <si>
    <t>そのために取った手法・工法等</t>
  </si>
  <si>
    <t>コスト縮減の観点から、設計時点で見直しや考慮した内容の概要（設計担当者記入必須） 具体的施策のイメージ図（別紙）</t>
  </si>
  <si>
    <t>自動計算箇所</t>
  </si>
  <si>
    <t xml:space="preserve">縮減率＝                             ×１００                                                                            </t>
  </si>
  <si>
    <t xml:space="preserve">                          ｂ</t>
  </si>
  <si>
    <t>将来の維持管理費の縮減額(経費込) (円)</t>
  </si>
  <si>
    <t xml:space="preserve"> </t>
  </si>
  <si>
    <t>インハウスVE3回実施</t>
  </si>
  <si>
    <t xml:space="preserve">        年  月   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</si>
</sst>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0_ "/>
    <numFmt numFmtId="181" formatCode="0.0%"/>
    <numFmt numFmtId="182" formatCode="0.00_ "/>
    <numFmt numFmtId="183" formatCode="&quot;¥&quot;#,##0_);[Red]\(&quot;¥&quot;#,##0\)"/>
    <numFmt numFmtId="184" formatCode="#,##0_);\(#,##0\)"/>
    <numFmt numFmtId="185" formatCode="0.000_ "/>
    <numFmt numFmtId="186" formatCode="0.0_ "/>
    <numFmt numFmtId="187" formatCode="[&lt;=999]000;[&lt;=99999]000\-00;000\-0000"/>
    <numFmt numFmtId="188" formatCode="General&quot;件&quot;"/>
    <numFmt numFmtId="189" formatCode="General&quot;  件&quot;"/>
    <numFmt numFmtId="190" formatCode="General&quot; 件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i/>
      <sz val="12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top" wrapText="1"/>
    </xf>
    <xf numFmtId="0" fontId="4" fillId="33" borderId="11" xfId="0" applyFont="1" applyFill="1" applyBorder="1" applyAlignment="1">
      <alignment horizontal="justify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/>
    </xf>
    <xf numFmtId="10" fontId="7" fillId="0" borderId="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/>
    </xf>
    <xf numFmtId="10" fontId="7" fillId="0" borderId="0" xfId="0" applyNumberFormat="1" applyFont="1" applyBorder="1" applyAlignment="1">
      <alignment horizontal="right" vertical="center"/>
    </xf>
    <xf numFmtId="0" fontId="5" fillId="0" borderId="20" xfId="0" applyFont="1" applyBorder="1" applyAlignment="1" applyProtection="1">
      <alignment horizontal="justify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right" vertical="center" wrapText="1"/>
      <protection locked="0"/>
    </xf>
    <xf numFmtId="179" fontId="3" fillId="0" borderId="23" xfId="0" applyNumberFormat="1" applyFont="1" applyBorder="1" applyAlignment="1" applyProtection="1">
      <alignment horizontal="right" vertical="center" wrapText="1"/>
      <protection locked="0"/>
    </xf>
    <xf numFmtId="179" fontId="3" fillId="0" borderId="22" xfId="0" applyNumberFormat="1" applyFont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179" fontId="3" fillId="0" borderId="26" xfId="0" applyNumberFormat="1" applyFont="1" applyBorder="1" applyAlignment="1" applyProtection="1">
      <alignment horizontal="right" vertical="center" wrapText="1"/>
      <protection locked="0"/>
    </xf>
    <xf numFmtId="179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 locked="0"/>
    </xf>
    <xf numFmtId="179" fontId="3" fillId="0" borderId="24" xfId="0" applyNumberFormat="1" applyFont="1" applyBorder="1" applyAlignment="1" applyProtection="1">
      <alignment horizontal="right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right" vertical="center" wrapText="1"/>
      <protection locked="0"/>
    </xf>
    <xf numFmtId="179" fontId="3" fillId="0" borderId="27" xfId="0" applyNumberFormat="1" applyFont="1" applyBorder="1" applyAlignment="1" applyProtection="1">
      <alignment horizontal="right" vertical="center" wrapText="1"/>
      <protection locked="0"/>
    </xf>
    <xf numFmtId="179" fontId="3" fillId="0" borderId="28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 horizontal="justify" vertical="top" wrapText="1"/>
      <protection locked="0"/>
    </xf>
    <xf numFmtId="0" fontId="4" fillId="0" borderId="24" xfId="0" applyFont="1" applyBorder="1" applyAlignment="1" applyProtection="1">
      <alignment horizontal="justify" vertical="center" wrapText="1"/>
      <protection locked="0"/>
    </xf>
    <xf numFmtId="0" fontId="3" fillId="0" borderId="26" xfId="0" applyFont="1" applyBorder="1" applyAlignment="1" applyProtection="1">
      <alignment horizontal="right" vertical="center" wrapText="1"/>
      <protection locked="0"/>
    </xf>
    <xf numFmtId="0" fontId="4" fillId="0" borderId="27" xfId="0" applyFont="1" applyBorder="1" applyAlignment="1" applyProtection="1">
      <alignment horizontal="justify" vertical="top" wrapText="1"/>
      <protection locked="0"/>
    </xf>
    <xf numFmtId="0" fontId="4" fillId="0" borderId="27" xfId="0" applyFont="1" applyBorder="1" applyAlignment="1" applyProtection="1">
      <alignment horizontal="justify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justify" wrapText="1"/>
    </xf>
    <xf numFmtId="49" fontId="4" fillId="0" borderId="11" xfId="0" applyNumberFormat="1" applyFont="1" applyBorder="1" applyAlignment="1" applyProtection="1">
      <alignment horizontal="justify" vertical="top" wrapText="1"/>
      <protection locked="0"/>
    </xf>
    <xf numFmtId="49" fontId="4" fillId="0" borderId="11" xfId="0" applyNumberFormat="1" applyFont="1" applyBorder="1" applyAlignment="1" applyProtection="1">
      <alignment horizontal="justify" wrapText="1"/>
      <protection locked="0"/>
    </xf>
    <xf numFmtId="0" fontId="4" fillId="0" borderId="11" xfId="0" applyFont="1" applyBorder="1" applyAlignment="1" applyProtection="1">
      <alignment horizontal="justify" wrapText="1"/>
      <protection locked="0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11" fillId="0" borderId="31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4" fillId="0" borderId="0" xfId="0" applyFont="1" applyAlignment="1">
      <alignment/>
    </xf>
    <xf numFmtId="179" fontId="3" fillId="34" borderId="22" xfId="0" applyNumberFormat="1" applyFont="1" applyFill="1" applyBorder="1" applyAlignment="1">
      <alignment horizontal="right" vertical="center" wrapText="1"/>
    </xf>
    <xf numFmtId="179" fontId="3" fillId="34" borderId="32" xfId="0" applyNumberFormat="1" applyFont="1" applyFill="1" applyBorder="1" applyAlignment="1">
      <alignment horizontal="right" vertical="center" wrapText="1"/>
    </xf>
    <xf numFmtId="179" fontId="3" fillId="34" borderId="25" xfId="0" applyNumberFormat="1" applyFont="1" applyFill="1" applyBorder="1" applyAlignment="1">
      <alignment horizontal="right" vertical="center" wrapText="1"/>
    </xf>
    <xf numFmtId="179" fontId="3" fillId="34" borderId="33" xfId="0" applyNumberFormat="1" applyFont="1" applyFill="1" applyBorder="1" applyAlignment="1">
      <alignment horizontal="right" vertical="center" wrapText="1"/>
    </xf>
    <xf numFmtId="179" fontId="3" fillId="34" borderId="34" xfId="0" applyNumberFormat="1" applyFont="1" applyFill="1" applyBorder="1" applyAlignment="1">
      <alignment horizontal="right" vertical="center" wrapText="1"/>
    </xf>
    <xf numFmtId="179" fontId="3" fillId="34" borderId="35" xfId="0" applyNumberFormat="1" applyFont="1" applyFill="1" applyBorder="1" applyAlignment="1">
      <alignment horizontal="right" vertical="center" wrapText="1"/>
    </xf>
    <xf numFmtId="10" fontId="8" fillId="34" borderId="16" xfId="0" applyNumberFormat="1" applyFont="1" applyFill="1" applyBorder="1" applyAlignment="1">
      <alignment horizontal="right" vertical="center" wrapText="1"/>
    </xf>
    <xf numFmtId="10" fontId="2" fillId="34" borderId="16" xfId="0" applyNumberFormat="1" applyFont="1" applyFill="1" applyBorder="1" applyAlignment="1">
      <alignment horizontal="right" vertical="center"/>
    </xf>
    <xf numFmtId="179" fontId="8" fillId="0" borderId="36" xfId="0" applyNumberFormat="1" applyFont="1" applyBorder="1" applyAlignment="1">
      <alignment horizontal="right" vertical="center" wrapText="1"/>
    </xf>
    <xf numFmtId="3" fontId="7" fillId="34" borderId="11" xfId="0" applyNumberFormat="1" applyFont="1" applyFill="1" applyBorder="1" applyAlignment="1">
      <alignment horizontal="right" vertical="center"/>
    </xf>
    <xf numFmtId="185" fontId="2" fillId="34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wrapText="1"/>
    </xf>
    <xf numFmtId="0" fontId="0" fillId="0" borderId="37" xfId="0" applyBorder="1" applyAlignment="1">
      <alignment horizontal="right" vertical="top"/>
    </xf>
    <xf numFmtId="186" fontId="17" fillId="34" borderId="38" xfId="0" applyNumberFormat="1" applyFont="1" applyFill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1" fillId="0" borderId="40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49" fontId="4" fillId="0" borderId="41" xfId="0" applyNumberFormat="1" applyFont="1" applyBorder="1" applyAlignment="1" applyProtection="1">
      <alignment horizontal="justify"/>
      <protection locked="0"/>
    </xf>
    <xf numFmtId="0" fontId="4" fillId="0" borderId="41" xfId="0" applyFont="1" applyBorder="1" applyAlignment="1" applyProtection="1">
      <alignment horizontal="justify"/>
      <protection locked="0"/>
    </xf>
    <xf numFmtId="49" fontId="4" fillId="0" borderId="41" xfId="0" applyNumberFormat="1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42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11" fillId="0" borderId="43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4" fillId="0" borderId="38" xfId="0" applyFont="1" applyBorder="1" applyAlignment="1">
      <alignment/>
    </xf>
    <xf numFmtId="0" fontId="4" fillId="0" borderId="4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11" fillId="0" borderId="45" xfId="0" applyFont="1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/>
    </xf>
    <xf numFmtId="0" fontId="3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5" xfId="0" applyFont="1" applyBorder="1" applyAlignment="1">
      <alignment/>
    </xf>
    <xf numFmtId="0" fontId="4" fillId="0" borderId="17" xfId="0" applyFont="1" applyBorder="1" applyAlignment="1">
      <alignment horizontal="justify" vertical="top"/>
    </xf>
    <xf numFmtId="0" fontId="4" fillId="0" borderId="18" xfId="0" applyFont="1" applyBorder="1" applyAlignment="1">
      <alignment horizontal="justify" vertical="top"/>
    </xf>
    <xf numFmtId="0" fontId="4" fillId="0" borderId="48" xfId="0" applyFont="1" applyBorder="1" applyAlignment="1" applyProtection="1">
      <alignment horizontal="justify" vertical="top"/>
      <protection locked="0"/>
    </xf>
    <xf numFmtId="0" fontId="4" fillId="0" borderId="48" xfId="0" applyFont="1" applyFill="1" applyBorder="1" applyAlignment="1">
      <alignment horizontal="center" vertical="center" wrapText="1"/>
    </xf>
    <xf numFmtId="181" fontId="3" fillId="0" borderId="44" xfId="0" applyNumberFormat="1" applyFont="1" applyBorder="1" applyAlignment="1">
      <alignment/>
    </xf>
    <xf numFmtId="3" fontId="4" fillId="0" borderId="4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81" fontId="3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left" vertical="center"/>
    </xf>
    <xf numFmtId="0" fontId="3" fillId="0" borderId="49" xfId="0" applyFont="1" applyBorder="1" applyAlignment="1">
      <alignment/>
    </xf>
    <xf numFmtId="0" fontId="4" fillId="0" borderId="50" xfId="0" applyFont="1" applyBorder="1" applyAlignment="1" applyProtection="1">
      <alignment horizontal="justify" vertical="top"/>
      <protection locked="0"/>
    </xf>
    <xf numFmtId="0" fontId="4" fillId="0" borderId="51" xfId="0" applyFont="1" applyBorder="1" applyAlignment="1" applyProtection="1">
      <alignment horizontal="justify" vertical="top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justify" vertical="top"/>
      <protection locked="0"/>
    </xf>
    <xf numFmtId="0" fontId="4" fillId="0" borderId="53" xfId="0" applyFont="1" applyBorder="1" applyAlignment="1" applyProtection="1">
      <alignment horizontal="justify" vertical="top"/>
      <protection locked="0"/>
    </xf>
    <xf numFmtId="0" fontId="3" fillId="34" borderId="11" xfId="0" applyFont="1" applyFill="1" applyBorder="1" applyAlignment="1">
      <alignment vertical="center"/>
    </xf>
    <xf numFmtId="0" fontId="0" fillId="0" borderId="52" xfId="0" applyBorder="1" applyAlignment="1" applyProtection="1">
      <alignment vertical="top"/>
      <protection locked="0"/>
    </xf>
    <xf numFmtId="0" fontId="0" fillId="0" borderId="49" xfId="0" applyBorder="1" applyAlignment="1" applyProtection="1">
      <alignment vertical="top"/>
      <protection locked="0"/>
    </xf>
    <xf numFmtId="0" fontId="0" fillId="0" borderId="54" xfId="0" applyBorder="1" applyAlignment="1" applyProtection="1">
      <alignment vertical="top"/>
      <protection locked="0"/>
    </xf>
    <xf numFmtId="0" fontId="11" fillId="0" borderId="52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/>
      <protection locked="0"/>
    </xf>
    <xf numFmtId="0" fontId="3" fillId="0" borderId="54" xfId="0" applyFont="1" applyBorder="1" applyAlignment="1" applyProtection="1">
      <alignment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11" fillId="35" borderId="11" xfId="0" applyFont="1" applyFill="1" applyBorder="1" applyAlignment="1" applyProtection="1">
      <alignment horizontal="center"/>
      <protection locked="0"/>
    </xf>
    <xf numFmtId="0" fontId="11" fillId="35" borderId="11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center" vertical="center"/>
      <protection locked="0"/>
    </xf>
    <xf numFmtId="0" fontId="11" fillId="35" borderId="11" xfId="0" applyFont="1" applyFill="1" applyBorder="1" applyAlignment="1" applyProtection="1">
      <alignment horizontal="center" vertical="top"/>
      <protection locked="0"/>
    </xf>
    <xf numFmtId="0" fontId="3" fillId="0" borderId="47" xfId="0" applyFont="1" applyBorder="1" applyAlignment="1" applyProtection="1">
      <alignment/>
      <protection locked="0"/>
    </xf>
    <xf numFmtId="0" fontId="0" fillId="0" borderId="49" xfId="0" applyBorder="1" applyAlignment="1" applyProtection="1">
      <alignment horizontal="justify" vertical="top"/>
      <protection locked="0"/>
    </xf>
    <xf numFmtId="0" fontId="0" fillId="0" borderId="53" xfId="0" applyBorder="1" applyAlignment="1" applyProtection="1">
      <alignment horizontal="justify" vertical="top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justify" vertical="top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0" fillId="0" borderId="53" xfId="0" applyBorder="1" applyAlignment="1" applyProtection="1">
      <alignment horizontal="left" vertical="top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justify" vertical="center" wrapText="1"/>
      <protection locked="0"/>
    </xf>
    <xf numFmtId="0" fontId="3" fillId="0" borderId="30" xfId="0" applyFont="1" applyBorder="1" applyAlignment="1" applyProtection="1">
      <alignment horizontal="justify" vertical="center" wrapText="1"/>
      <protection locked="0"/>
    </xf>
    <xf numFmtId="0" fontId="3" fillId="0" borderId="60" xfId="0" applyFont="1" applyBorder="1" applyAlignment="1" applyProtection="1">
      <alignment horizontal="justify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185" fontId="2" fillId="36" borderId="64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41" xfId="0" applyNumberFormat="1" applyFont="1" applyFill="1" applyBorder="1" applyAlignment="1" applyProtection="1">
      <alignment/>
      <protection locked="0"/>
    </xf>
    <xf numFmtId="0" fontId="9" fillId="35" borderId="60" xfId="0" applyFont="1" applyFill="1" applyBorder="1" applyAlignment="1" applyProtection="1">
      <alignment/>
      <protection locked="0"/>
    </xf>
    <xf numFmtId="0" fontId="4" fillId="35" borderId="41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/>
    </xf>
    <xf numFmtId="0" fontId="3" fillId="0" borderId="11" xfId="0" applyFont="1" applyBorder="1" applyAlignment="1">
      <alignment/>
    </xf>
    <xf numFmtId="0" fontId="13" fillId="33" borderId="41" xfId="0" applyFont="1" applyFill="1" applyBorder="1" applyAlignment="1" applyProtection="1">
      <alignment horizontal="center" vertical="center"/>
      <protection/>
    </xf>
    <xf numFmtId="0" fontId="13" fillId="33" borderId="30" xfId="0" applyFont="1" applyFill="1" applyBorder="1" applyAlignment="1" applyProtection="1">
      <alignment horizontal="center" vertical="center"/>
      <protection/>
    </xf>
    <xf numFmtId="0" fontId="13" fillId="33" borderId="60" xfId="0" applyFont="1" applyFill="1" applyBorder="1" applyAlignment="1" applyProtection="1">
      <alignment horizontal="center" vertical="center"/>
      <protection/>
    </xf>
    <xf numFmtId="179" fontId="10" fillId="34" borderId="11" xfId="0" applyNumberFormat="1" applyFont="1" applyFill="1" applyBorder="1" applyAlignment="1">
      <alignment horizontal="right" vertical="center" wrapText="1"/>
    </xf>
    <xf numFmtId="0" fontId="4" fillId="0" borderId="41" xfId="0" applyFont="1" applyBorder="1" applyAlignment="1" applyProtection="1">
      <alignment horizontal="justify" vertical="top" wrapText="1"/>
      <protection locked="0"/>
    </xf>
    <xf numFmtId="0" fontId="4" fillId="0" borderId="30" xfId="0" applyFont="1" applyBorder="1" applyAlignment="1" applyProtection="1">
      <alignment horizontal="justify" vertical="top" wrapText="1"/>
      <protection locked="0"/>
    </xf>
    <xf numFmtId="0" fontId="4" fillId="0" borderId="60" xfId="0" applyFont="1" applyBorder="1" applyAlignment="1" applyProtection="1">
      <alignment horizontal="justify" vertical="top" wrapText="1"/>
      <protection locked="0"/>
    </xf>
    <xf numFmtId="0" fontId="3" fillId="0" borderId="41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 applyProtection="1">
      <alignment horizontal="justify" vertical="top" wrapText="1"/>
      <protection locked="0"/>
    </xf>
    <xf numFmtId="0" fontId="0" fillId="0" borderId="26" xfId="0" applyBorder="1" applyAlignment="1">
      <alignment horizontal="justify" vertical="top" wrapText="1"/>
    </xf>
    <xf numFmtId="0" fontId="0" fillId="0" borderId="66" xfId="0" applyBorder="1" applyAlignment="1">
      <alignment horizontal="justify" vertical="top" wrapText="1"/>
    </xf>
    <xf numFmtId="0" fontId="4" fillId="0" borderId="11" xfId="0" applyFont="1" applyBorder="1" applyAlignment="1" applyProtection="1">
      <alignment wrapText="1"/>
      <protection locked="0"/>
    </xf>
    <xf numFmtId="0" fontId="4" fillId="0" borderId="4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wrapText="1"/>
    </xf>
    <xf numFmtId="0" fontId="4" fillId="0" borderId="18" xfId="0" applyFont="1" applyBorder="1" applyAlignment="1">
      <alignment horizontal="right" vertical="center" wrapText="1"/>
    </xf>
    <xf numFmtId="0" fontId="3" fillId="0" borderId="26" xfId="0" applyFont="1" applyBorder="1" applyAlignment="1" applyProtection="1">
      <alignment horizontal="justify" vertical="top" wrapText="1"/>
      <protection locked="0"/>
    </xf>
    <xf numFmtId="0" fontId="3" fillId="0" borderId="66" xfId="0" applyFont="1" applyBorder="1" applyAlignment="1" applyProtection="1">
      <alignment horizontal="justify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3" fillId="0" borderId="69" xfId="0" applyFont="1" applyBorder="1" applyAlignment="1" applyProtection="1">
      <alignment horizontal="justify" vertical="top" wrapText="1"/>
      <protection locked="0"/>
    </xf>
    <xf numFmtId="0" fontId="4" fillId="0" borderId="70" xfId="0" applyFont="1" applyBorder="1" applyAlignment="1" applyProtection="1">
      <alignment horizontal="justify" vertical="top" wrapText="1"/>
      <protection locked="0"/>
    </xf>
    <xf numFmtId="0" fontId="3" fillId="0" borderId="28" xfId="0" applyFont="1" applyBorder="1" applyAlignment="1" applyProtection="1">
      <alignment horizontal="justify" vertical="top" wrapText="1"/>
      <protection locked="0"/>
    </xf>
    <xf numFmtId="0" fontId="3" fillId="0" borderId="71" xfId="0" applyFont="1" applyBorder="1" applyAlignment="1" applyProtection="1">
      <alignment horizontal="justify" vertical="top" wrapText="1"/>
      <protection locked="0"/>
    </xf>
    <xf numFmtId="0" fontId="6" fillId="0" borderId="65" xfId="0" applyFont="1" applyBorder="1" applyAlignment="1" applyProtection="1">
      <alignment horizontal="justify" vertical="top" wrapText="1"/>
      <protection locked="0"/>
    </xf>
    <xf numFmtId="0" fontId="6" fillId="0" borderId="26" xfId="0" applyFont="1" applyBorder="1" applyAlignment="1" applyProtection="1">
      <alignment horizontal="justify" vertical="top" wrapText="1"/>
      <protection locked="0"/>
    </xf>
    <xf numFmtId="0" fontId="6" fillId="0" borderId="66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>
      <alignment horizontal="right" vertical="center"/>
    </xf>
    <xf numFmtId="0" fontId="4" fillId="0" borderId="72" xfId="0" applyFont="1" applyBorder="1" applyAlignment="1">
      <alignment horizontal="justify" vertical="top" wrapText="1"/>
    </xf>
    <xf numFmtId="0" fontId="4" fillId="0" borderId="73" xfId="0" applyFont="1" applyBorder="1" applyAlignment="1">
      <alignment horizontal="justify" vertical="top" wrapText="1"/>
    </xf>
    <xf numFmtId="0" fontId="4" fillId="0" borderId="74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center" wrapText="1"/>
    </xf>
    <xf numFmtId="0" fontId="4" fillId="0" borderId="75" xfId="0" applyFont="1" applyBorder="1" applyAlignment="1" applyProtection="1">
      <alignment horizontal="justify" vertical="top" wrapText="1"/>
      <protection locked="0"/>
    </xf>
    <xf numFmtId="0" fontId="3" fillId="0" borderId="76" xfId="0" applyFont="1" applyBorder="1" applyAlignment="1" applyProtection="1">
      <alignment horizontal="justify" vertical="top" wrapText="1"/>
      <protection locked="0"/>
    </xf>
    <xf numFmtId="0" fontId="3" fillId="0" borderId="77" xfId="0" applyFont="1" applyBorder="1" applyAlignment="1" applyProtection="1">
      <alignment horizontal="justify" vertical="top" wrapText="1"/>
      <protection locked="0"/>
    </xf>
    <xf numFmtId="0" fontId="2" fillId="0" borderId="41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4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78" xfId="0" applyFont="1" applyBorder="1" applyAlignment="1" applyProtection="1">
      <alignment horizontal="justify" vertical="top" wrapText="1"/>
      <protection locked="0"/>
    </xf>
    <xf numFmtId="0" fontId="3" fillId="0" borderId="23" xfId="0" applyFont="1" applyBorder="1" applyAlignment="1" applyProtection="1">
      <alignment horizontal="justify" vertical="top" wrapText="1"/>
      <protection locked="0"/>
    </xf>
    <xf numFmtId="0" fontId="3" fillId="0" borderId="79" xfId="0" applyFont="1" applyBorder="1" applyAlignment="1" applyProtection="1">
      <alignment horizontal="justify" vertical="top" wrapText="1"/>
      <protection locked="0"/>
    </xf>
    <xf numFmtId="0" fontId="4" fillId="0" borderId="41" xfId="0" applyFont="1" applyBorder="1" applyAlignment="1" applyProtection="1">
      <alignment horizontal="center" wrapText="1"/>
      <protection locked="0"/>
    </xf>
    <xf numFmtId="0" fontId="0" fillId="0" borderId="60" xfId="0" applyBorder="1" applyAlignment="1" applyProtection="1">
      <alignment horizontal="center" wrapText="1"/>
      <protection locked="0"/>
    </xf>
    <xf numFmtId="0" fontId="4" fillId="0" borderId="41" xfId="0" applyFont="1" applyBorder="1" applyAlignment="1">
      <alignment horizontal="justify" wrapText="1"/>
    </xf>
    <xf numFmtId="0" fontId="0" fillId="0" borderId="30" xfId="0" applyBorder="1" applyAlignment="1">
      <alignment horizontal="justify" wrapText="1"/>
    </xf>
    <xf numFmtId="0" fontId="4" fillId="0" borderId="62" xfId="0" applyFont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3" fontId="3" fillId="0" borderId="80" xfId="0" applyNumberFormat="1" applyFont="1" applyBorder="1" applyAlignment="1" applyProtection="1">
      <alignment horizontal="right" vertical="center"/>
      <protection locked="0"/>
    </xf>
    <xf numFmtId="3" fontId="3" fillId="0" borderId="81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justify" vertical="top" wrapText="1"/>
      <protection/>
    </xf>
    <xf numFmtId="0" fontId="4" fillId="0" borderId="0" xfId="0" applyFont="1" applyBorder="1" applyAlignment="1" applyProtection="1">
      <alignment horizontal="justify" vertical="top" wrapText="1"/>
      <protection/>
    </xf>
    <xf numFmtId="0" fontId="4" fillId="0" borderId="16" xfId="0" applyFont="1" applyBorder="1" applyAlignment="1" applyProtection="1">
      <alignment horizontal="justify" vertical="top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83" xfId="0" applyFont="1" applyBorder="1" applyAlignment="1" applyProtection="1">
      <alignment horizontal="center" vertical="top"/>
      <protection/>
    </xf>
    <xf numFmtId="0" fontId="11" fillId="0" borderId="46" xfId="0" applyFont="1" applyBorder="1" applyAlignment="1" applyProtection="1">
      <alignment horizontal="center" vertical="top"/>
      <protection/>
    </xf>
    <xf numFmtId="0" fontId="11" fillId="0" borderId="84" xfId="0" applyFont="1" applyBorder="1" applyAlignment="1" applyProtection="1">
      <alignment horizontal="center" vertical="top"/>
      <protection/>
    </xf>
    <xf numFmtId="0" fontId="4" fillId="0" borderId="61" xfId="0" applyFont="1" applyBorder="1" applyAlignment="1">
      <alignment horizontal="left" wrapText="1"/>
    </xf>
    <xf numFmtId="0" fontId="4" fillId="0" borderId="63" xfId="0" applyFont="1" applyBorder="1" applyAlignment="1">
      <alignment horizontal="left" wrapText="1"/>
    </xf>
    <xf numFmtId="3" fontId="9" fillId="0" borderId="61" xfId="0" applyNumberFormat="1" applyFont="1" applyBorder="1" applyAlignment="1" applyProtection="1">
      <alignment horizontal="right"/>
      <protection locked="0"/>
    </xf>
    <xf numFmtId="3" fontId="9" fillId="0" borderId="63" xfId="0" applyNumberFormat="1" applyFont="1" applyBorder="1" applyAlignment="1" applyProtection="1">
      <alignment horizontal="right"/>
      <protection locked="0"/>
    </xf>
    <xf numFmtId="0" fontId="4" fillId="0" borderId="31" xfId="0" applyFont="1" applyBorder="1" applyAlignment="1">
      <alignment horizontal="justify" vertical="top" wrapText="1"/>
    </xf>
    <xf numFmtId="0" fontId="4" fillId="0" borderId="82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center" vertical="top" wrapText="1"/>
    </xf>
    <xf numFmtId="0" fontId="0" fillId="0" borderId="85" xfId="0" applyBorder="1" applyAlignment="1">
      <alignment vertical="top"/>
    </xf>
    <xf numFmtId="0" fontId="4" fillId="0" borderId="48" xfId="0" applyFont="1" applyBorder="1" applyAlignment="1">
      <alignment horizontal="justify" vertical="top"/>
    </xf>
    <xf numFmtId="0" fontId="3" fillId="35" borderId="45" xfId="0" applyFont="1" applyFill="1" applyBorder="1" applyAlignment="1">
      <alignment horizontal="left" vertical="center" wrapText="1"/>
    </xf>
    <xf numFmtId="0" fontId="3" fillId="35" borderId="46" xfId="0" applyFont="1" applyFill="1" applyBorder="1" applyAlignment="1">
      <alignment horizontal="left" vertical="center" wrapText="1"/>
    </xf>
    <xf numFmtId="0" fontId="3" fillId="35" borderId="84" xfId="0" applyFont="1" applyFill="1" applyBorder="1" applyAlignment="1">
      <alignment horizontal="left" vertical="center" wrapText="1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60" xfId="0" applyBorder="1" applyAlignment="1" applyProtection="1">
      <alignment horizontal="center" vertical="top"/>
      <protection locked="0"/>
    </xf>
    <xf numFmtId="0" fontId="4" fillId="0" borderId="31" xfId="0" applyFont="1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4" fillId="0" borderId="41" xfId="0" applyFont="1" applyBorder="1" applyAlignment="1">
      <alignment horizontal="justify" vertical="top" wrapText="1"/>
    </xf>
    <xf numFmtId="0" fontId="4" fillId="0" borderId="30" xfId="0" applyFont="1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4" fillId="0" borderId="82" xfId="0" applyFont="1" applyBorder="1" applyAlignment="1">
      <alignment horizontal="center" wrapText="1"/>
    </xf>
    <xf numFmtId="0" fontId="4" fillId="35" borderId="41" xfId="0" applyFont="1" applyFill="1" applyBorder="1" applyAlignment="1" applyProtection="1">
      <alignment horizontal="justify" vertical="top"/>
      <protection locked="0"/>
    </xf>
    <xf numFmtId="0" fontId="4" fillId="35" borderId="30" xfId="0" applyFont="1" applyFill="1" applyBorder="1" applyAlignment="1" applyProtection="1">
      <alignment horizontal="justify" vertical="top"/>
      <protection locked="0"/>
    </xf>
    <xf numFmtId="0" fontId="0" fillId="35" borderId="60" xfId="0" applyFill="1" applyBorder="1" applyAlignment="1" applyProtection="1">
      <alignment horizontal="justify" vertical="top"/>
      <protection locked="0"/>
    </xf>
    <xf numFmtId="0" fontId="7" fillId="0" borderId="1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1" xfId="0" applyFont="1" applyBorder="1" applyAlignment="1" applyProtection="1">
      <alignment horizontal="center" vertical="top" wrapText="1"/>
      <protection locked="0"/>
    </xf>
    <xf numFmtId="0" fontId="0" fillId="0" borderId="60" xfId="0" applyBorder="1" applyAlignment="1" applyProtection="1">
      <alignment horizontal="center" vertical="top" wrapText="1"/>
      <protection locked="0"/>
    </xf>
    <xf numFmtId="0" fontId="0" fillId="0" borderId="80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1" xfId="0" applyBorder="1" applyAlignment="1">
      <alignment horizontal="center"/>
    </xf>
    <xf numFmtId="0" fontId="11" fillId="0" borderId="86" xfId="0" applyFont="1" applyBorder="1" applyAlignment="1" applyProtection="1">
      <alignment horizontal="center" vertical="top" wrapText="1"/>
      <protection locked="0"/>
    </xf>
    <xf numFmtId="0" fontId="11" fillId="0" borderId="87" xfId="0" applyFont="1" applyBorder="1" applyAlignment="1" applyProtection="1">
      <alignment horizontal="center" vertical="top" wrapText="1"/>
      <protection locked="0"/>
    </xf>
    <xf numFmtId="0" fontId="11" fillId="0" borderId="88" xfId="0" applyFont="1" applyBorder="1" applyAlignment="1" applyProtection="1">
      <alignment horizontal="center" vertical="top" wrapText="1"/>
      <protection locked="0"/>
    </xf>
    <xf numFmtId="0" fontId="11" fillId="0" borderId="89" xfId="0" applyFont="1" applyBorder="1" applyAlignment="1" applyProtection="1">
      <alignment horizontal="center" vertical="top" wrapText="1"/>
      <protection locked="0"/>
    </xf>
    <xf numFmtId="0" fontId="11" fillId="0" borderId="90" xfId="0" applyFont="1" applyBorder="1" applyAlignment="1" applyProtection="1">
      <alignment horizontal="center" vertical="top" wrapText="1"/>
      <protection locked="0"/>
    </xf>
    <xf numFmtId="0" fontId="11" fillId="0" borderId="91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85725</xdr:rowOff>
    </xdr:from>
    <xdr:to>
      <xdr:col>1</xdr:col>
      <xdr:colOff>781050</xdr:colOff>
      <xdr:row>51</xdr:row>
      <xdr:rowOff>85725</xdr:rowOff>
    </xdr:to>
    <xdr:sp>
      <xdr:nvSpPr>
        <xdr:cNvPr id="1" name="Line 1"/>
        <xdr:cNvSpPr>
          <a:spLocks/>
        </xdr:cNvSpPr>
      </xdr:nvSpPr>
      <xdr:spPr>
        <a:xfrm>
          <a:off x="685800" y="106394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77</xdr:row>
      <xdr:rowOff>76200</xdr:rowOff>
    </xdr:from>
    <xdr:to>
      <xdr:col>2</xdr:col>
      <xdr:colOff>66675</xdr:colOff>
      <xdr:row>77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00125" y="18497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0</xdr:rowOff>
    </xdr:to>
    <xdr:sp>
      <xdr:nvSpPr>
        <xdr:cNvPr id="3" name="Line 18"/>
        <xdr:cNvSpPr>
          <a:spLocks/>
        </xdr:cNvSpPr>
      </xdr:nvSpPr>
      <xdr:spPr>
        <a:xfrm flipV="1">
          <a:off x="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0</xdr:rowOff>
    </xdr:to>
    <xdr:sp>
      <xdr:nvSpPr>
        <xdr:cNvPr id="4" name="Line 19"/>
        <xdr:cNvSpPr>
          <a:spLocks/>
        </xdr:cNvSpPr>
      </xdr:nvSpPr>
      <xdr:spPr>
        <a:xfrm>
          <a:off x="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SheetLayoutView="100" zoomScalePageLayoutView="0" workbookViewId="0" topLeftCell="A1">
      <selection activeCell="C5" sqref="C5:F5"/>
    </sheetView>
  </sheetViews>
  <sheetFormatPr defaultColWidth="9.00390625" defaultRowHeight="13.5"/>
  <cols>
    <col min="1" max="1" width="8.625" style="0" customWidth="1"/>
    <col min="2" max="2" width="12.25390625" style="0" customWidth="1"/>
    <col min="3" max="3" width="8.375" style="0" customWidth="1"/>
    <col min="4" max="4" width="6.25390625" style="0" customWidth="1"/>
    <col min="5" max="5" width="5.75390625" style="0" customWidth="1"/>
    <col min="6" max="6" width="8.375" style="0" customWidth="1"/>
    <col min="7" max="7" width="11.75390625" style="0" customWidth="1"/>
    <col min="8" max="8" width="10.75390625" style="0" customWidth="1"/>
    <col min="9" max="9" width="11.25390625" style="0" customWidth="1"/>
    <col min="10" max="10" width="13.625" style="0" customWidth="1"/>
    <col min="11" max="11" width="10.375" style="0" customWidth="1"/>
    <col min="12" max="12" width="13.00390625" style="0" customWidth="1"/>
    <col min="13" max="13" width="12.625" style="0" bestFit="1" customWidth="1"/>
    <col min="14" max="14" width="12.50390625" style="0" customWidth="1"/>
    <col min="15" max="15" width="12.625" style="0" bestFit="1" customWidth="1"/>
  </cols>
  <sheetData>
    <row r="1" spans="1:13" s="1" customFormat="1" ht="17.25" customHeight="1">
      <c r="A1" s="161" t="s">
        <v>58</v>
      </c>
      <c r="B1" s="162"/>
      <c r="C1" s="162"/>
      <c r="D1" s="162"/>
      <c r="E1" s="162"/>
      <c r="F1" s="162"/>
      <c r="G1" s="162"/>
      <c r="H1" s="162"/>
      <c r="I1" s="162"/>
      <c r="J1" s="163"/>
      <c r="K1" s="2"/>
      <c r="L1" s="55"/>
      <c r="M1" s="55"/>
    </row>
    <row r="2" spans="1:13" s="1" customFormat="1" ht="13.5">
      <c r="A2" s="3" t="s">
        <v>0</v>
      </c>
      <c r="B2" s="170" t="s">
        <v>27</v>
      </c>
      <c r="C2" s="173"/>
      <c r="D2" s="173"/>
      <c r="E2" s="173"/>
      <c r="F2" s="174"/>
      <c r="G2" s="4" t="s">
        <v>1</v>
      </c>
      <c r="H2" s="165"/>
      <c r="I2" s="166"/>
      <c r="J2" s="167"/>
      <c r="M2" s="2"/>
    </row>
    <row r="3" spans="1:13" s="1" customFormat="1" ht="13.5">
      <c r="A3" s="3" t="s">
        <v>2</v>
      </c>
      <c r="B3" s="170"/>
      <c r="C3" s="173"/>
      <c r="D3" s="173"/>
      <c r="E3" s="173"/>
      <c r="F3" s="174"/>
      <c r="G3" s="4" t="s">
        <v>6</v>
      </c>
      <c r="H3" s="263"/>
      <c r="I3" s="264"/>
      <c r="J3" s="265"/>
      <c r="K3" s="2"/>
      <c r="M3" s="2"/>
    </row>
    <row r="4" spans="1:10" s="1" customFormat="1" ht="18.75" customHeight="1">
      <c r="A4" s="168" t="s">
        <v>73</v>
      </c>
      <c r="B4" s="169"/>
      <c r="C4" s="21" t="s">
        <v>3</v>
      </c>
      <c r="D4" s="170"/>
      <c r="E4" s="171"/>
      <c r="F4" s="172"/>
      <c r="G4" s="158" t="s">
        <v>22</v>
      </c>
      <c r="H4" s="159"/>
      <c r="I4" s="156"/>
      <c r="J4" s="157"/>
    </row>
    <row r="5" spans="1:13" s="1" customFormat="1" ht="19.5" customHeight="1">
      <c r="A5" s="160" t="s">
        <v>53</v>
      </c>
      <c r="B5" s="160"/>
      <c r="C5" s="178" t="s">
        <v>74</v>
      </c>
      <c r="D5" s="178"/>
      <c r="E5" s="178"/>
      <c r="F5" s="178"/>
      <c r="G5" s="230" t="s">
        <v>34</v>
      </c>
      <c r="H5" s="231"/>
      <c r="I5" s="164">
        <f>IF(F43="","",((SUMPRODUCT((F43:F48)*(G43:G48))+SUMPRODUCT((F56:F74)*(G56:G74))))*G50-((SUMPRODUCT((F43:F48)*(H43:H48))+SUMPRODUCT((F56:F74)*(H56:H74)))*G50)+J22)</f>
      </c>
      <c r="J5" s="164"/>
      <c r="L5" s="113"/>
      <c r="M5" s="1" t="s">
        <v>68</v>
      </c>
    </row>
    <row r="6" spans="1:10" s="1" customFormat="1" ht="22.5" customHeight="1">
      <c r="A6" s="182" t="s">
        <v>49</v>
      </c>
      <c r="B6" s="182"/>
      <c r="C6" s="178"/>
      <c r="D6" s="178"/>
      <c r="E6" s="178"/>
      <c r="F6" s="178"/>
      <c r="G6" s="246" t="s">
        <v>35</v>
      </c>
      <c r="H6" s="247"/>
      <c r="I6" s="164">
        <f>IF(J43="","",I4+I5)</f>
      </c>
      <c r="J6" s="164"/>
    </row>
    <row r="7" spans="1:11" s="1" customFormat="1" ht="30" customHeight="1" thickBot="1">
      <c r="A7" s="179" t="s">
        <v>30</v>
      </c>
      <c r="B7" s="180"/>
      <c r="C7" s="180"/>
      <c r="D7" s="180"/>
      <c r="E7" s="180"/>
      <c r="F7" s="181"/>
      <c r="G7" s="238" t="s">
        <v>71</v>
      </c>
      <c r="H7" s="239"/>
      <c r="I7" s="240">
        <v>0</v>
      </c>
      <c r="J7" s="241"/>
      <c r="K7" s="5"/>
    </row>
    <row r="8" spans="1:11" s="1" customFormat="1" ht="13.5">
      <c r="A8" s="77" t="s">
        <v>52</v>
      </c>
      <c r="B8" s="165"/>
      <c r="C8" s="166"/>
      <c r="D8" s="166"/>
      <c r="E8" s="166"/>
      <c r="F8" s="166"/>
      <c r="G8" s="232" t="s">
        <v>5</v>
      </c>
      <c r="H8" s="233"/>
      <c r="I8" s="233"/>
      <c r="J8" s="234"/>
      <c r="K8" s="51"/>
    </row>
    <row r="9" spans="1:11" s="1" customFormat="1" ht="13.5">
      <c r="A9" s="79" t="s">
        <v>64</v>
      </c>
      <c r="B9" s="165"/>
      <c r="C9" s="166"/>
      <c r="D9" s="166"/>
      <c r="E9" s="166"/>
      <c r="F9" s="166"/>
      <c r="G9" s="77" t="s">
        <v>62</v>
      </c>
      <c r="H9" s="149" t="s">
        <v>72</v>
      </c>
      <c r="I9" s="150" t="s">
        <v>72</v>
      </c>
      <c r="J9" s="151"/>
      <c r="K9" s="51"/>
    </row>
    <row r="10" spans="1:11" s="1" customFormat="1" ht="13.5">
      <c r="A10" s="79" t="s">
        <v>64</v>
      </c>
      <c r="B10" s="165"/>
      <c r="C10" s="166"/>
      <c r="D10" s="166"/>
      <c r="E10" s="166"/>
      <c r="F10" s="166"/>
      <c r="G10" s="77" t="s">
        <v>63</v>
      </c>
      <c r="H10" s="149"/>
      <c r="I10" s="150"/>
      <c r="J10" s="151"/>
      <c r="K10" s="51"/>
    </row>
    <row r="11" spans="1:11" s="1" customFormat="1" ht="13.5">
      <c r="A11" s="79" t="s">
        <v>64</v>
      </c>
      <c r="B11" s="165"/>
      <c r="C11" s="166"/>
      <c r="D11" s="166"/>
      <c r="E11" s="166"/>
      <c r="F11" s="166"/>
      <c r="G11" s="77" t="s">
        <v>63</v>
      </c>
      <c r="H11" s="149" t="s">
        <v>28</v>
      </c>
      <c r="I11" s="150"/>
      <c r="J11" s="151"/>
      <c r="K11" s="51"/>
    </row>
    <row r="12" spans="1:11" s="1" customFormat="1" ht="13.5" customHeight="1" thickBot="1">
      <c r="A12" s="78" t="s">
        <v>50</v>
      </c>
      <c r="B12" s="221"/>
      <c r="C12" s="221"/>
      <c r="D12" s="221"/>
      <c r="E12" s="221"/>
      <c r="F12" s="221"/>
      <c r="G12" s="80" t="s">
        <v>26</v>
      </c>
      <c r="H12" s="149"/>
      <c r="I12" s="150"/>
      <c r="J12" s="151"/>
      <c r="K12" s="51"/>
    </row>
    <row r="13" spans="1:11" s="1" customFormat="1" ht="13.5" customHeight="1" thickBot="1">
      <c r="A13" s="87" t="s">
        <v>54</v>
      </c>
      <c r="B13" s="88"/>
      <c r="C13" s="88"/>
      <c r="D13" s="88"/>
      <c r="E13" s="88"/>
      <c r="F13" s="123"/>
      <c r="G13" s="78" t="s">
        <v>51</v>
      </c>
      <c r="H13" s="152"/>
      <c r="I13" s="153"/>
      <c r="J13" s="154"/>
      <c r="K13" s="51"/>
    </row>
    <row r="14" spans="1:11" s="1" customFormat="1" ht="13.5" customHeight="1">
      <c r="A14" s="114"/>
      <c r="B14" s="115"/>
      <c r="C14" s="115"/>
      <c r="D14" s="115"/>
      <c r="E14" s="115"/>
      <c r="F14" s="116"/>
      <c r="G14" s="81" t="s">
        <v>55</v>
      </c>
      <c r="H14" s="52"/>
      <c r="I14" s="53"/>
      <c r="J14" s="54"/>
      <c r="K14" s="51"/>
    </row>
    <row r="15" spans="1:11" s="1" customFormat="1" ht="14.25">
      <c r="A15" s="117"/>
      <c r="B15" s="118"/>
      <c r="C15" s="118"/>
      <c r="D15" s="118"/>
      <c r="E15" s="118"/>
      <c r="F15" s="119"/>
      <c r="G15" s="70" t="s">
        <v>45</v>
      </c>
      <c r="H15" s="135"/>
      <c r="I15" s="49" t="s">
        <v>41</v>
      </c>
      <c r="J15" s="138"/>
      <c r="K15" s="51"/>
    </row>
    <row r="16" spans="1:11" s="1" customFormat="1" ht="14.25">
      <c r="A16" s="120"/>
      <c r="B16" s="118"/>
      <c r="C16" s="118"/>
      <c r="D16" s="118"/>
      <c r="E16" s="118"/>
      <c r="F16" s="119"/>
      <c r="G16" s="70" t="s">
        <v>37</v>
      </c>
      <c r="H16" s="136"/>
      <c r="I16" s="50" t="s">
        <v>42</v>
      </c>
      <c r="J16" s="138"/>
      <c r="K16" s="51"/>
    </row>
    <row r="17" spans="1:11" s="1" customFormat="1" ht="15" thickBot="1">
      <c r="A17" s="121"/>
      <c r="B17" s="122"/>
      <c r="C17" s="122"/>
      <c r="D17" s="122"/>
      <c r="E17" s="122"/>
      <c r="F17" s="122"/>
      <c r="G17" s="70" t="s">
        <v>40</v>
      </c>
      <c r="H17" s="136"/>
      <c r="I17" s="50" t="s">
        <v>43</v>
      </c>
      <c r="J17" s="136"/>
      <c r="K17" s="51"/>
    </row>
    <row r="18" spans="1:11" s="1" customFormat="1" ht="15" thickBot="1">
      <c r="A18" s="104" t="s">
        <v>65</v>
      </c>
      <c r="B18" s="89"/>
      <c r="C18" s="89"/>
      <c r="D18" s="89"/>
      <c r="E18" s="124"/>
      <c r="F18" s="125"/>
      <c r="G18" s="70" t="s">
        <v>38</v>
      </c>
      <c r="H18" s="136"/>
      <c r="I18" s="50" t="s">
        <v>44</v>
      </c>
      <c r="J18" s="136"/>
      <c r="K18" s="13"/>
    </row>
    <row r="19" spans="1:11" s="1" customFormat="1" ht="15" thickBot="1">
      <c r="A19" s="104" t="s">
        <v>66</v>
      </c>
      <c r="B19" s="105"/>
      <c r="C19" s="105"/>
      <c r="D19" s="105"/>
      <c r="E19" s="126"/>
      <c r="F19" s="127"/>
      <c r="G19" s="71" t="s">
        <v>39</v>
      </c>
      <c r="H19" s="137"/>
      <c r="I19" s="84" t="s">
        <v>46</v>
      </c>
      <c r="J19" s="69" t="e">
        <f>(SUM(H15:H19,J15:J18))/COUNTA(H15:H19,J15:J18)</f>
        <v>#DIV/0!</v>
      </c>
      <c r="K19" s="6"/>
    </row>
    <row r="20" spans="1:11" s="1" customFormat="1" ht="14.25">
      <c r="A20" s="130"/>
      <c r="B20" s="128"/>
      <c r="C20" s="128"/>
      <c r="D20" s="128"/>
      <c r="E20" s="128"/>
      <c r="F20" s="129"/>
      <c r="G20" s="235" t="s">
        <v>59</v>
      </c>
      <c r="H20" s="236"/>
      <c r="I20" s="236"/>
      <c r="J20" s="237"/>
      <c r="K20" s="6"/>
    </row>
    <row r="21" spans="1:11" s="1" customFormat="1" ht="13.5">
      <c r="A21" s="131"/>
      <c r="B21" s="118"/>
      <c r="C21" s="118"/>
      <c r="D21" s="118"/>
      <c r="E21" s="118"/>
      <c r="F21" s="119"/>
      <c r="G21" s="274"/>
      <c r="H21" s="275"/>
      <c r="I21" s="275"/>
      <c r="J21" s="276"/>
      <c r="K21" s="6"/>
    </row>
    <row r="22" spans="1:11" s="1" customFormat="1" ht="14.25" thickBot="1">
      <c r="A22" s="132"/>
      <c r="B22" s="133"/>
      <c r="C22" s="133"/>
      <c r="D22" s="133"/>
      <c r="E22" s="133"/>
      <c r="F22" s="134"/>
      <c r="G22" s="277"/>
      <c r="H22" s="278"/>
      <c r="I22" s="278"/>
      <c r="J22" s="279"/>
      <c r="K22" s="6"/>
    </row>
    <row r="23" spans="1:11" s="1" customFormat="1" ht="13.5">
      <c r="A23" s="94" t="s">
        <v>56</v>
      </c>
      <c r="B23" s="90"/>
      <c r="C23" s="91"/>
      <c r="D23" s="92"/>
      <c r="E23" s="92"/>
      <c r="F23" s="225"/>
      <c r="G23" s="226"/>
      <c r="H23" s="93" t="s">
        <v>8</v>
      </c>
      <c r="I23" s="139"/>
      <c r="J23" s="139"/>
      <c r="K23" s="13"/>
    </row>
    <row r="24" spans="1:11" s="1" customFormat="1" ht="13.5">
      <c r="A24" s="106"/>
      <c r="B24" s="107"/>
      <c r="C24" s="107"/>
      <c r="D24" s="107"/>
      <c r="E24" s="107"/>
      <c r="F24" s="107"/>
      <c r="G24" s="107"/>
      <c r="H24" s="111"/>
      <c r="I24" s="111"/>
      <c r="J24" s="112"/>
      <c r="K24" s="13"/>
    </row>
    <row r="25" spans="1:11" s="1" customFormat="1" ht="13.5">
      <c r="A25" s="143"/>
      <c r="B25" s="140"/>
      <c r="C25" s="140"/>
      <c r="D25" s="140"/>
      <c r="E25" s="140"/>
      <c r="F25" s="140"/>
      <c r="G25" s="140"/>
      <c r="H25" s="140"/>
      <c r="I25" s="140"/>
      <c r="J25" s="141"/>
      <c r="K25" s="13"/>
    </row>
    <row r="26" spans="1:11" s="1" customFormat="1" ht="13.5">
      <c r="A26" s="108"/>
      <c r="B26" s="109"/>
      <c r="C26" s="109"/>
      <c r="D26" s="109"/>
      <c r="E26" s="109"/>
      <c r="F26" s="109"/>
      <c r="G26" s="109"/>
      <c r="H26" s="109"/>
      <c r="I26" s="109"/>
      <c r="J26" s="110"/>
      <c r="K26" s="13"/>
    </row>
    <row r="27" spans="1:11" s="1" customFormat="1" ht="13.5">
      <c r="A27" s="108" t="s">
        <v>29</v>
      </c>
      <c r="B27" s="109"/>
      <c r="C27" s="109"/>
      <c r="D27" s="109"/>
      <c r="E27" s="109"/>
      <c r="F27" s="109"/>
      <c r="G27" s="109"/>
      <c r="H27" s="109"/>
      <c r="I27" s="109"/>
      <c r="J27" s="110"/>
      <c r="K27" s="13"/>
    </row>
    <row r="28" spans="1:11" s="1" customFormat="1" ht="14.25" thickBot="1">
      <c r="A28" s="132"/>
      <c r="B28" s="133"/>
      <c r="C28" s="133"/>
      <c r="D28" s="133"/>
      <c r="E28" s="133"/>
      <c r="F28" s="133"/>
      <c r="G28" s="133"/>
      <c r="H28" s="133"/>
      <c r="I28" s="133"/>
      <c r="J28" s="142"/>
      <c r="K28" s="13"/>
    </row>
    <row r="29" spans="1:11" s="1" customFormat="1" ht="13.5">
      <c r="A29" s="251" t="s">
        <v>67</v>
      </c>
      <c r="B29" s="252"/>
      <c r="C29" s="252"/>
      <c r="D29" s="252"/>
      <c r="E29" s="252"/>
      <c r="F29" s="252"/>
      <c r="G29" s="252"/>
      <c r="H29" s="252"/>
      <c r="I29" s="252"/>
      <c r="J29" s="253"/>
      <c r="K29" s="13"/>
    </row>
    <row r="30" spans="1:11" s="1" customFormat="1" ht="13.5">
      <c r="A30" s="131"/>
      <c r="B30" s="118"/>
      <c r="C30" s="118"/>
      <c r="D30" s="118"/>
      <c r="E30" s="118"/>
      <c r="F30" s="118"/>
      <c r="G30" s="118"/>
      <c r="H30" s="118"/>
      <c r="I30" s="118"/>
      <c r="J30" s="144"/>
      <c r="K30" s="13"/>
    </row>
    <row r="31" spans="1:11" s="1" customFormat="1" ht="13.5">
      <c r="A31" s="145"/>
      <c r="B31" s="146"/>
      <c r="C31" s="146"/>
      <c r="D31" s="146"/>
      <c r="E31" s="146"/>
      <c r="F31" s="146"/>
      <c r="G31" s="126"/>
      <c r="H31" s="146"/>
      <c r="I31" s="146"/>
      <c r="J31" s="147"/>
      <c r="K31" s="6"/>
    </row>
    <row r="32" spans="1:11" s="1" customFormat="1" ht="13.5">
      <c r="A32" s="131"/>
      <c r="B32" s="118"/>
      <c r="C32" s="118"/>
      <c r="D32" s="118"/>
      <c r="E32" s="118"/>
      <c r="F32" s="118"/>
      <c r="G32" s="148"/>
      <c r="H32" s="118"/>
      <c r="I32" s="118"/>
      <c r="J32" s="144"/>
      <c r="K32" s="6"/>
    </row>
    <row r="33" spans="1:11" s="1" customFormat="1" ht="13.5">
      <c r="A33" s="131"/>
      <c r="B33" s="118"/>
      <c r="C33" s="118"/>
      <c r="D33" s="118"/>
      <c r="E33" s="118"/>
      <c r="F33" s="118"/>
      <c r="G33" s="118"/>
      <c r="H33" s="118"/>
      <c r="I33" s="118"/>
      <c r="J33" s="144"/>
      <c r="K33" s="6"/>
    </row>
    <row r="34" spans="1:11" s="1" customFormat="1" ht="14.25" thickBot="1">
      <c r="A34" s="132"/>
      <c r="B34" s="133"/>
      <c r="C34" s="133"/>
      <c r="D34" s="133"/>
      <c r="E34" s="133"/>
      <c r="F34" s="133"/>
      <c r="G34" s="133"/>
      <c r="H34" s="133"/>
      <c r="I34" s="133"/>
      <c r="J34" s="142"/>
      <c r="K34" s="6"/>
    </row>
    <row r="35" spans="1:11" s="1" customFormat="1" ht="13.5" customHeight="1">
      <c r="A35" s="257" t="s">
        <v>61</v>
      </c>
      <c r="B35" s="258"/>
      <c r="C35" s="258"/>
      <c r="D35" s="257" t="s">
        <v>10</v>
      </c>
      <c r="E35" s="262"/>
      <c r="F35" s="67" t="s">
        <v>36</v>
      </c>
      <c r="G35" s="72" t="s">
        <v>48</v>
      </c>
      <c r="H35" s="271" t="s">
        <v>47</v>
      </c>
      <c r="I35" s="272"/>
      <c r="J35" s="273"/>
      <c r="K35" s="6"/>
    </row>
    <row r="36" spans="1:11" s="1" customFormat="1" ht="13.5">
      <c r="A36" s="219" t="s">
        <v>11</v>
      </c>
      <c r="B36" s="220"/>
      <c r="C36" s="45"/>
      <c r="D36" s="217"/>
      <c r="E36" s="218"/>
      <c r="F36" s="47"/>
      <c r="G36" s="73"/>
      <c r="H36" s="222"/>
      <c r="I36" s="223"/>
      <c r="J36" s="224"/>
      <c r="K36" s="6"/>
    </row>
    <row r="37" spans="1:11" s="1" customFormat="1" ht="13.5">
      <c r="A37" s="219" t="s">
        <v>12</v>
      </c>
      <c r="B37" s="220"/>
      <c r="C37" s="45"/>
      <c r="D37" s="217"/>
      <c r="E37" s="218"/>
      <c r="F37" s="48"/>
      <c r="G37" s="74"/>
      <c r="H37" s="222"/>
      <c r="I37" s="223"/>
      <c r="J37" s="224"/>
      <c r="K37" s="6"/>
    </row>
    <row r="38" spans="1:11" s="1" customFormat="1" ht="13.5">
      <c r="A38" s="219" t="s">
        <v>13</v>
      </c>
      <c r="B38" s="220"/>
      <c r="C38" s="45"/>
      <c r="D38" s="217"/>
      <c r="E38" s="218"/>
      <c r="F38" s="47"/>
      <c r="G38" s="73"/>
      <c r="H38" s="222"/>
      <c r="I38" s="223"/>
      <c r="J38" s="224"/>
      <c r="K38" s="6"/>
    </row>
    <row r="39" spans="1:11" s="1" customFormat="1" ht="13.5">
      <c r="A39" s="259" t="s">
        <v>14</v>
      </c>
      <c r="B39" s="260"/>
      <c r="C39" s="261"/>
      <c r="D39" s="269"/>
      <c r="E39" s="270"/>
      <c r="F39" s="46"/>
      <c r="G39" s="75"/>
      <c r="H39" s="254"/>
      <c r="I39" s="255"/>
      <c r="J39" s="256"/>
      <c r="K39" s="6"/>
    </row>
    <row r="40" spans="1:11" s="1" customFormat="1" ht="14.25" thickBot="1">
      <c r="A40" s="13"/>
      <c r="B40" s="82"/>
      <c r="C40" s="82"/>
      <c r="D40" s="82"/>
      <c r="E40" s="76"/>
      <c r="F40" s="76"/>
      <c r="G40" s="76"/>
      <c r="H40" s="76"/>
      <c r="I40" s="83"/>
      <c r="J40" s="83"/>
      <c r="K40" s="6"/>
    </row>
    <row r="41" spans="1:11" s="1" customFormat="1" ht="13.5">
      <c r="A41" s="248" t="s">
        <v>31</v>
      </c>
      <c r="B41" s="249"/>
      <c r="C41" s="249"/>
      <c r="D41" s="249"/>
      <c r="E41" s="249"/>
      <c r="F41" s="249"/>
      <c r="G41" s="249"/>
      <c r="H41" s="249"/>
      <c r="I41" s="249"/>
      <c r="J41" s="68" t="s">
        <v>8</v>
      </c>
      <c r="K41" s="7"/>
    </row>
    <row r="42" spans="1:11" s="1" customFormat="1" ht="24">
      <c r="A42" s="8" t="s">
        <v>4</v>
      </c>
      <c r="B42" s="245" t="s">
        <v>7</v>
      </c>
      <c r="C42" s="245"/>
      <c r="D42" s="245"/>
      <c r="E42" s="9" t="s">
        <v>15</v>
      </c>
      <c r="F42" s="9" t="s">
        <v>16</v>
      </c>
      <c r="G42" s="10" t="s">
        <v>17</v>
      </c>
      <c r="H42" s="10" t="s">
        <v>18</v>
      </c>
      <c r="I42" s="11" t="s">
        <v>23</v>
      </c>
      <c r="J42" s="44" t="s">
        <v>20</v>
      </c>
      <c r="K42" s="101"/>
    </row>
    <row r="43" spans="1:11" s="1" customFormat="1" ht="27" customHeight="1">
      <c r="A43" s="22"/>
      <c r="B43" s="203"/>
      <c r="C43" s="204"/>
      <c r="D43" s="205"/>
      <c r="E43" s="23"/>
      <c r="F43" s="24"/>
      <c r="G43" s="25"/>
      <c r="H43" s="26"/>
      <c r="I43" s="56">
        <f aca="true" t="shared" si="0" ref="I43:I48">IF(G43="","",G43-H43)</f>
      </c>
      <c r="J43" s="57">
        <f aca="true" t="shared" si="1" ref="J43:J48">IF(F43="","",F43*I43*$G$50)</f>
      </c>
      <c r="K43" s="102"/>
    </row>
    <row r="44" spans="1:11" s="1" customFormat="1" ht="27" customHeight="1">
      <c r="A44" s="27"/>
      <c r="B44" s="175"/>
      <c r="C44" s="184"/>
      <c r="D44" s="189"/>
      <c r="E44" s="28"/>
      <c r="F44" s="29"/>
      <c r="G44" s="30"/>
      <c r="H44" s="31"/>
      <c r="I44" s="58">
        <f t="shared" si="0"/>
      </c>
      <c r="J44" s="59">
        <f t="shared" si="1"/>
      </c>
      <c r="K44" s="102"/>
    </row>
    <row r="45" spans="1:11" s="1" customFormat="1" ht="27" customHeight="1">
      <c r="A45" s="27"/>
      <c r="B45" s="175"/>
      <c r="C45" s="184"/>
      <c r="D45" s="189"/>
      <c r="E45" s="28"/>
      <c r="F45" s="29"/>
      <c r="G45" s="31"/>
      <c r="H45" s="31"/>
      <c r="I45" s="58">
        <f t="shared" si="0"/>
      </c>
      <c r="J45" s="59">
        <f t="shared" si="1"/>
      </c>
      <c r="K45" s="102"/>
    </row>
    <row r="46" spans="1:11" s="1" customFormat="1" ht="27" customHeight="1">
      <c r="A46" s="27"/>
      <c r="B46" s="175"/>
      <c r="C46" s="184"/>
      <c r="D46" s="185"/>
      <c r="E46" s="27"/>
      <c r="F46" s="32"/>
      <c r="G46" s="33"/>
      <c r="H46" s="30"/>
      <c r="I46" s="58">
        <f t="shared" si="0"/>
      </c>
      <c r="J46" s="59">
        <f t="shared" si="1"/>
      </c>
      <c r="K46" s="102"/>
    </row>
    <row r="47" spans="1:11" s="1" customFormat="1" ht="27" customHeight="1">
      <c r="A47" s="27"/>
      <c r="B47" s="193"/>
      <c r="C47" s="194"/>
      <c r="D47" s="195"/>
      <c r="E47" s="27"/>
      <c r="F47" s="32"/>
      <c r="G47" s="33"/>
      <c r="H47" s="30"/>
      <c r="I47" s="58">
        <f t="shared" si="0"/>
      </c>
      <c r="J47" s="59">
        <f t="shared" si="1"/>
      </c>
      <c r="K47" s="102"/>
    </row>
    <row r="48" spans="1:11" s="1" customFormat="1" ht="27" customHeight="1">
      <c r="A48" s="34"/>
      <c r="B48" s="214"/>
      <c r="C48" s="215"/>
      <c r="D48" s="216"/>
      <c r="E48" s="34"/>
      <c r="F48" s="35"/>
      <c r="G48" s="36"/>
      <c r="H48" s="37"/>
      <c r="I48" s="60">
        <f t="shared" si="0"/>
      </c>
      <c r="J48" s="61">
        <f t="shared" si="1"/>
      </c>
      <c r="K48" s="102"/>
    </row>
    <row r="49" spans="1:11" s="1" customFormat="1" ht="13.5">
      <c r="A49" s="266" t="s">
        <v>24</v>
      </c>
      <c r="B49" s="267"/>
      <c r="C49" s="267"/>
      <c r="D49" s="267"/>
      <c r="E49" s="267"/>
      <c r="F49" s="267"/>
      <c r="G49" s="267"/>
      <c r="H49" s="267"/>
      <c r="I49" s="268"/>
      <c r="J49" s="64">
        <f>IF(I56="",SUM(J43:J48),"次ページ参照")</f>
        <v>0</v>
      </c>
      <c r="K49" s="103"/>
    </row>
    <row r="50" spans="1:11" s="1" customFormat="1" ht="14.25">
      <c r="A50" s="200"/>
      <c r="B50" s="201"/>
      <c r="C50" s="201"/>
      <c r="D50" s="183" t="s">
        <v>9</v>
      </c>
      <c r="E50" s="202"/>
      <c r="F50" s="202"/>
      <c r="G50" s="155">
        <v>1.7</v>
      </c>
      <c r="H50" s="13"/>
      <c r="I50" s="13"/>
      <c r="J50" s="14"/>
      <c r="K50" s="13"/>
    </row>
    <row r="51" spans="1:11" s="1" customFormat="1" ht="13.5">
      <c r="A51" s="211" t="s">
        <v>33</v>
      </c>
      <c r="B51" s="212"/>
      <c r="C51" s="212"/>
      <c r="D51" s="212"/>
      <c r="E51" s="212"/>
      <c r="F51" s="212"/>
      <c r="G51" s="212"/>
      <c r="H51" s="212"/>
      <c r="I51" s="212"/>
      <c r="J51" s="213"/>
      <c r="K51" s="13"/>
    </row>
    <row r="52" spans="1:11" s="1" customFormat="1" ht="13.5">
      <c r="A52" s="209" t="s">
        <v>57</v>
      </c>
      <c r="B52" s="210"/>
      <c r="C52" s="210"/>
      <c r="D52" s="210"/>
      <c r="E52" s="210"/>
      <c r="F52" s="15"/>
      <c r="G52" s="15"/>
      <c r="H52" s="196" t="s">
        <v>21</v>
      </c>
      <c r="I52" s="196"/>
      <c r="J52" s="62" t="e">
        <f>IF(J49="","",IF(J49="次ページ参照","次ページ参照",(J49+I7)/(I4+J49+I7)))</f>
        <v>#DIV/0!</v>
      </c>
      <c r="K52" s="16"/>
    </row>
    <row r="53" spans="1:11" s="1" customFormat="1" ht="13.5">
      <c r="A53" s="242" t="s">
        <v>32</v>
      </c>
      <c r="B53" s="243"/>
      <c r="C53" s="243"/>
      <c r="D53" s="243"/>
      <c r="E53" s="243"/>
      <c r="F53" s="243"/>
      <c r="G53" s="243"/>
      <c r="H53" s="243"/>
      <c r="I53" s="243"/>
      <c r="J53" s="244"/>
      <c r="K53" s="13"/>
    </row>
    <row r="54" spans="1:10" s="1" customFormat="1" ht="14.25">
      <c r="A54" s="206" t="s">
        <v>60</v>
      </c>
      <c r="B54" s="207"/>
      <c r="C54" s="207"/>
      <c r="D54" s="207"/>
      <c r="E54" s="207"/>
      <c r="F54" s="207"/>
      <c r="G54" s="207"/>
      <c r="H54" s="207"/>
      <c r="I54" s="207"/>
      <c r="J54" s="208"/>
    </row>
    <row r="55" spans="1:11" s="1" customFormat="1" ht="24">
      <c r="A55" s="8" t="s">
        <v>4</v>
      </c>
      <c r="B55" s="245" t="s">
        <v>7</v>
      </c>
      <c r="C55" s="245"/>
      <c r="D55" s="245"/>
      <c r="E55" s="9" t="s">
        <v>15</v>
      </c>
      <c r="F55" s="9" t="s">
        <v>16</v>
      </c>
      <c r="G55" s="10" t="s">
        <v>17</v>
      </c>
      <c r="H55" s="10" t="s">
        <v>18</v>
      </c>
      <c r="I55" s="11" t="s">
        <v>23</v>
      </c>
      <c r="J55" s="12" t="s">
        <v>20</v>
      </c>
      <c r="K55" s="98"/>
    </row>
    <row r="56" spans="1:11" s="1" customFormat="1" ht="27" customHeight="1">
      <c r="A56" s="22"/>
      <c r="B56" s="203"/>
      <c r="C56" s="204"/>
      <c r="D56" s="205"/>
      <c r="E56" s="23"/>
      <c r="F56" s="24"/>
      <c r="G56" s="25"/>
      <c r="H56" s="26"/>
      <c r="I56" s="56">
        <f>IF(H56="","",G56-H56)</f>
      </c>
      <c r="J56" s="56">
        <f>IF(I56="","",F56*I56*$G$50)</f>
      </c>
      <c r="K56" s="99"/>
    </row>
    <row r="57" spans="1:11" s="1" customFormat="1" ht="27" customHeight="1">
      <c r="A57" s="27"/>
      <c r="B57" s="175"/>
      <c r="C57" s="184"/>
      <c r="D57" s="185"/>
      <c r="E57" s="28"/>
      <c r="F57" s="29"/>
      <c r="G57" s="30"/>
      <c r="H57" s="31"/>
      <c r="I57" s="56">
        <f>IF(H57="","",G57-H57)</f>
      </c>
      <c r="J57" s="56"/>
      <c r="K57" s="99"/>
    </row>
    <row r="58" spans="1:11" s="1" customFormat="1" ht="27" customHeight="1">
      <c r="A58" s="39"/>
      <c r="B58" s="175"/>
      <c r="C58" s="184"/>
      <c r="D58" s="185"/>
      <c r="E58" s="28"/>
      <c r="F58" s="29"/>
      <c r="G58" s="30"/>
      <c r="H58" s="31"/>
      <c r="I58" s="56">
        <f>IF(H58="","",G58-H58)</f>
      </c>
      <c r="J58" s="56"/>
      <c r="K58" s="99"/>
    </row>
    <row r="59" spans="1:11" s="1" customFormat="1" ht="27" customHeight="1">
      <c r="A59" s="39"/>
      <c r="B59" s="175"/>
      <c r="C59" s="184"/>
      <c r="D59" s="185"/>
      <c r="E59" s="28"/>
      <c r="F59" s="29"/>
      <c r="G59" s="30"/>
      <c r="H59" s="31"/>
      <c r="I59" s="56">
        <f>IF(H59="","",G59-H59)</f>
      </c>
      <c r="J59" s="56"/>
      <c r="K59" s="99"/>
    </row>
    <row r="60" spans="1:11" s="1" customFormat="1" ht="27" customHeight="1">
      <c r="A60" s="39"/>
      <c r="B60" s="175"/>
      <c r="C60" s="184"/>
      <c r="D60" s="189"/>
      <c r="E60" s="40"/>
      <c r="F60" s="41"/>
      <c r="G60" s="33"/>
      <c r="H60" s="30"/>
      <c r="I60" s="56">
        <f>IF(H60="","",G60-H60)</f>
      </c>
      <c r="J60" s="56">
        <f aca="true" t="shared" si="2" ref="J60:J74">IF(F60="","",F60*I60*$G$50)</f>
      </c>
      <c r="K60" s="99"/>
    </row>
    <row r="61" spans="1:11" s="1" customFormat="1" ht="27" customHeight="1">
      <c r="A61" s="39"/>
      <c r="B61" s="175"/>
      <c r="C61" s="184"/>
      <c r="D61" s="189"/>
      <c r="E61" s="40"/>
      <c r="F61" s="41"/>
      <c r="G61" s="33"/>
      <c r="H61" s="30"/>
      <c r="I61" s="56">
        <f aca="true" t="shared" si="3" ref="I61:I74">IF(H61="","",G61-H61)</f>
      </c>
      <c r="J61" s="56">
        <f t="shared" si="2"/>
      </c>
      <c r="K61" s="99"/>
    </row>
    <row r="62" spans="1:11" s="1" customFormat="1" ht="27" customHeight="1">
      <c r="A62" s="39"/>
      <c r="B62" s="175"/>
      <c r="C62" s="176"/>
      <c r="D62" s="177"/>
      <c r="E62" s="40"/>
      <c r="F62" s="41"/>
      <c r="G62" s="33"/>
      <c r="H62" s="30"/>
      <c r="I62" s="56">
        <f t="shared" si="3"/>
      </c>
      <c r="J62" s="56">
        <f t="shared" si="2"/>
      </c>
      <c r="K62" s="99"/>
    </row>
    <row r="63" spans="1:11" s="1" customFormat="1" ht="27" customHeight="1">
      <c r="A63" s="39"/>
      <c r="B63" s="175"/>
      <c r="C63" s="176"/>
      <c r="D63" s="177"/>
      <c r="E63" s="40"/>
      <c r="F63" s="41"/>
      <c r="G63" s="33"/>
      <c r="H63" s="30"/>
      <c r="I63" s="56">
        <f t="shared" si="3"/>
      </c>
      <c r="J63" s="56">
        <f t="shared" si="2"/>
      </c>
      <c r="K63" s="99"/>
    </row>
    <row r="64" spans="1:11" s="1" customFormat="1" ht="27" customHeight="1">
      <c r="A64" s="39"/>
      <c r="B64" s="175"/>
      <c r="C64" s="176"/>
      <c r="D64" s="177"/>
      <c r="E64" s="40"/>
      <c r="F64" s="41"/>
      <c r="G64" s="33"/>
      <c r="H64" s="30"/>
      <c r="I64" s="56">
        <f t="shared" si="3"/>
      </c>
      <c r="J64" s="56">
        <f t="shared" si="2"/>
      </c>
      <c r="K64" s="99"/>
    </row>
    <row r="65" spans="1:11" s="1" customFormat="1" ht="27" customHeight="1">
      <c r="A65" s="39"/>
      <c r="B65" s="175"/>
      <c r="C65" s="176"/>
      <c r="D65" s="177"/>
      <c r="E65" s="40"/>
      <c r="F65" s="41"/>
      <c r="G65" s="33"/>
      <c r="H65" s="30"/>
      <c r="I65" s="56">
        <f t="shared" si="3"/>
      </c>
      <c r="J65" s="56">
        <f t="shared" si="2"/>
      </c>
      <c r="K65" s="99"/>
    </row>
    <row r="66" spans="1:11" s="1" customFormat="1" ht="27" customHeight="1">
      <c r="A66" s="39"/>
      <c r="B66" s="175"/>
      <c r="C66" s="176"/>
      <c r="D66" s="177"/>
      <c r="E66" s="40"/>
      <c r="F66" s="41"/>
      <c r="G66" s="33"/>
      <c r="H66" s="30"/>
      <c r="I66" s="56">
        <f t="shared" si="3"/>
      </c>
      <c r="J66" s="56">
        <f t="shared" si="2"/>
      </c>
      <c r="K66" s="99"/>
    </row>
    <row r="67" spans="1:11" s="1" customFormat="1" ht="27" customHeight="1">
      <c r="A67" s="39"/>
      <c r="B67" s="175"/>
      <c r="C67" s="184"/>
      <c r="D67" s="189"/>
      <c r="E67" s="40"/>
      <c r="F67" s="41"/>
      <c r="G67" s="33"/>
      <c r="H67" s="30"/>
      <c r="I67" s="56">
        <f t="shared" si="3"/>
      </c>
      <c r="J67" s="56">
        <f t="shared" si="2"/>
      </c>
      <c r="K67" s="99"/>
    </row>
    <row r="68" spans="1:11" s="1" customFormat="1" ht="27" customHeight="1">
      <c r="A68" s="39"/>
      <c r="B68" s="175"/>
      <c r="C68" s="184"/>
      <c r="D68" s="189"/>
      <c r="E68" s="40"/>
      <c r="F68" s="41"/>
      <c r="G68" s="33"/>
      <c r="H68" s="30"/>
      <c r="I68" s="56">
        <f t="shared" si="3"/>
      </c>
      <c r="J68" s="56">
        <f t="shared" si="2"/>
      </c>
      <c r="K68" s="99"/>
    </row>
    <row r="69" spans="1:11" s="1" customFormat="1" ht="27" customHeight="1">
      <c r="A69" s="39"/>
      <c r="B69" s="175"/>
      <c r="C69" s="184"/>
      <c r="D69" s="189"/>
      <c r="E69" s="40"/>
      <c r="F69" s="41"/>
      <c r="G69" s="33"/>
      <c r="H69" s="30"/>
      <c r="I69" s="56">
        <f t="shared" si="3"/>
      </c>
      <c r="J69" s="56">
        <f t="shared" si="2"/>
      </c>
      <c r="K69" s="99"/>
    </row>
    <row r="70" spans="1:11" s="1" customFormat="1" ht="27" customHeight="1">
      <c r="A70" s="39"/>
      <c r="B70" s="175"/>
      <c r="C70" s="184"/>
      <c r="D70" s="189"/>
      <c r="E70" s="40"/>
      <c r="F70" s="41"/>
      <c r="G70" s="33"/>
      <c r="H70" s="30"/>
      <c r="I70" s="56">
        <f t="shared" si="3"/>
      </c>
      <c r="J70" s="56">
        <f t="shared" si="2"/>
      </c>
      <c r="K70" s="99"/>
    </row>
    <row r="71" spans="1:11" s="1" customFormat="1" ht="27" customHeight="1">
      <c r="A71" s="39"/>
      <c r="B71" s="175"/>
      <c r="C71" s="184"/>
      <c r="D71" s="189"/>
      <c r="E71" s="40"/>
      <c r="F71" s="41"/>
      <c r="G71" s="33"/>
      <c r="H71" s="30"/>
      <c r="I71" s="56">
        <f t="shared" si="3"/>
      </c>
      <c r="J71" s="56">
        <f t="shared" si="2"/>
      </c>
      <c r="K71" s="99"/>
    </row>
    <row r="72" spans="1:11" s="1" customFormat="1" ht="27" customHeight="1">
      <c r="A72" s="39"/>
      <c r="B72" s="175"/>
      <c r="C72" s="184"/>
      <c r="D72" s="189"/>
      <c r="E72" s="40"/>
      <c r="F72" s="41"/>
      <c r="G72" s="33"/>
      <c r="H72" s="30"/>
      <c r="I72" s="56">
        <f t="shared" si="3"/>
      </c>
      <c r="J72" s="56">
        <f t="shared" si="2"/>
      </c>
      <c r="K72" s="99"/>
    </row>
    <row r="73" spans="1:11" s="1" customFormat="1" ht="27" customHeight="1">
      <c r="A73" s="39"/>
      <c r="B73" s="175"/>
      <c r="C73" s="184"/>
      <c r="D73" s="189"/>
      <c r="E73" s="40"/>
      <c r="F73" s="41"/>
      <c r="G73" s="33"/>
      <c r="H73" s="30"/>
      <c r="I73" s="56">
        <f t="shared" si="3"/>
      </c>
      <c r="J73" s="56">
        <f t="shared" si="2"/>
      </c>
      <c r="K73" s="99"/>
    </row>
    <row r="74" spans="1:11" s="1" customFormat="1" ht="27" customHeight="1">
      <c r="A74" s="42"/>
      <c r="B74" s="190"/>
      <c r="C74" s="191"/>
      <c r="D74" s="192"/>
      <c r="E74" s="43"/>
      <c r="F74" s="35"/>
      <c r="G74" s="36"/>
      <c r="H74" s="37"/>
      <c r="I74" s="56">
        <f t="shared" si="3"/>
      </c>
      <c r="J74" s="56">
        <f t="shared" si="2"/>
      </c>
      <c r="K74" s="99"/>
    </row>
    <row r="75" spans="1:11" s="1" customFormat="1" ht="13.5" customHeight="1">
      <c r="A75" s="186" t="s">
        <v>19</v>
      </c>
      <c r="B75" s="187"/>
      <c r="C75" s="187"/>
      <c r="D75" s="187"/>
      <c r="E75" s="187"/>
      <c r="F75" s="187"/>
      <c r="G75" s="187"/>
      <c r="H75" s="187"/>
      <c r="I75" s="188"/>
      <c r="J75" s="65">
        <f>IF(J49="次ページ参照",SUM(J56:J74,J43:J48),"")</f>
      </c>
      <c r="K75" s="100"/>
    </row>
    <row r="76" spans="1:11" s="1" customFormat="1" ht="14.25">
      <c r="A76" s="17"/>
      <c r="B76" s="18"/>
      <c r="C76" s="18"/>
      <c r="D76" s="183" t="s">
        <v>9</v>
      </c>
      <c r="E76" s="183"/>
      <c r="F76" s="183"/>
      <c r="G76" s="66">
        <f>IF(F56="","",G50)</f>
      </c>
      <c r="J76" s="19"/>
      <c r="K76" s="2"/>
    </row>
    <row r="77" spans="1:11" s="1" customFormat="1" ht="13.5" customHeight="1">
      <c r="A77" s="227" t="s">
        <v>70</v>
      </c>
      <c r="B77" s="228"/>
      <c r="C77" s="228"/>
      <c r="D77" s="228"/>
      <c r="E77" s="228"/>
      <c r="F77" s="228"/>
      <c r="G77" s="228"/>
      <c r="H77" s="228"/>
      <c r="I77" s="228"/>
      <c r="J77" s="229"/>
      <c r="K77" s="13"/>
    </row>
    <row r="78" spans="1:11" s="1" customFormat="1" ht="13.5" customHeight="1">
      <c r="A78" s="250" t="s">
        <v>69</v>
      </c>
      <c r="B78" s="210"/>
      <c r="C78" s="210"/>
      <c r="D78" s="210"/>
      <c r="E78" s="210"/>
      <c r="F78" s="15"/>
      <c r="G78" s="15"/>
      <c r="H78" s="196" t="s">
        <v>21</v>
      </c>
      <c r="I78" s="196"/>
      <c r="J78" s="63">
        <f>IF(J49="次ページ参照",(J75+I7)/(I4+J75+I7),"")</f>
      </c>
      <c r="K78" s="20"/>
    </row>
    <row r="79" spans="1:11" s="1" customFormat="1" ht="13.5" customHeight="1">
      <c r="A79" s="197" t="s">
        <v>25</v>
      </c>
      <c r="B79" s="198"/>
      <c r="C79" s="198"/>
      <c r="D79" s="198"/>
      <c r="E79" s="198"/>
      <c r="F79" s="198"/>
      <c r="G79" s="198"/>
      <c r="H79" s="198"/>
      <c r="I79" s="198"/>
      <c r="J79" s="199"/>
      <c r="K79" s="13"/>
    </row>
    <row r="80" spans="1:11" s="1" customFormat="1" ht="13.5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13"/>
    </row>
    <row r="81" spans="1:11" s="1" customFormat="1" ht="13.5">
      <c r="A81" s="97"/>
      <c r="B81" s="86"/>
      <c r="C81" s="86"/>
      <c r="D81" s="86"/>
      <c r="E81" s="86"/>
      <c r="F81" s="86"/>
      <c r="G81" s="86"/>
      <c r="H81" s="86"/>
      <c r="I81" s="86"/>
      <c r="J81" s="86"/>
      <c r="K81" s="13"/>
    </row>
    <row r="82" spans="1:11" s="1" customFormat="1" ht="13.5" customHeight="1">
      <c r="A82" s="97"/>
      <c r="B82" s="86"/>
      <c r="C82" s="86"/>
      <c r="D82" s="86"/>
      <c r="E82" s="86"/>
      <c r="F82" s="86"/>
      <c r="G82" s="86"/>
      <c r="H82" s="86"/>
      <c r="I82" s="86"/>
      <c r="J82" s="86"/>
      <c r="K82" s="13"/>
    </row>
    <row r="83" spans="1:11" s="1" customFormat="1" ht="13.5">
      <c r="A83" s="97"/>
      <c r="B83" s="86"/>
      <c r="C83" s="86"/>
      <c r="D83" s="86"/>
      <c r="E83" s="86"/>
      <c r="F83" s="86"/>
      <c r="G83" s="86"/>
      <c r="H83" s="86"/>
      <c r="I83" s="86"/>
      <c r="J83" s="86"/>
      <c r="K83" s="13"/>
    </row>
    <row r="84" spans="1:11" s="1" customFormat="1" ht="13.5">
      <c r="A84" s="97"/>
      <c r="B84" s="86"/>
      <c r="C84" s="86"/>
      <c r="D84" s="86"/>
      <c r="E84" s="86"/>
      <c r="F84" s="86"/>
      <c r="G84" s="86"/>
      <c r="H84" s="86"/>
      <c r="I84" s="86"/>
      <c r="J84" s="86"/>
      <c r="K84" s="13"/>
    </row>
    <row r="85" spans="1:11" s="1" customFormat="1" ht="13.5">
      <c r="A85" s="97"/>
      <c r="B85" s="86"/>
      <c r="C85" s="86"/>
      <c r="D85" s="86"/>
      <c r="E85" s="86"/>
      <c r="F85" s="86"/>
      <c r="G85" s="86"/>
      <c r="H85" s="86"/>
      <c r="I85" s="86"/>
      <c r="J85" s="86"/>
      <c r="K85" s="13"/>
    </row>
    <row r="86" spans="1:11" s="1" customFormat="1" ht="13.5">
      <c r="A86" s="97"/>
      <c r="B86" s="86"/>
      <c r="C86" s="86"/>
      <c r="D86" s="86"/>
      <c r="E86" s="86"/>
      <c r="F86" s="86"/>
      <c r="G86" s="86"/>
      <c r="H86" s="86"/>
      <c r="I86" s="86"/>
      <c r="J86" s="86"/>
      <c r="K86" s="13"/>
    </row>
    <row r="87" spans="1:10" s="1" customFormat="1" ht="13.5">
      <c r="A87" s="85"/>
      <c r="B87" s="38"/>
      <c r="C87" s="38"/>
      <c r="D87" s="38"/>
      <c r="E87" s="38"/>
      <c r="F87" s="38"/>
      <c r="G87" s="38"/>
      <c r="H87" s="38"/>
      <c r="I87" s="38"/>
      <c r="J87" s="38"/>
    </row>
    <row r="88" spans="1:10" s="1" customFormat="1" ht="13.5">
      <c r="A88" s="85"/>
      <c r="B88" s="38"/>
      <c r="C88" s="38"/>
      <c r="D88" s="38"/>
      <c r="E88" s="38"/>
      <c r="F88" s="38"/>
      <c r="G88" s="38"/>
      <c r="H88" s="38"/>
      <c r="I88" s="38"/>
      <c r="J88" s="38"/>
    </row>
    <row r="89" spans="1:10" s="1" customFormat="1" ht="13.5">
      <c r="A89" s="85"/>
      <c r="B89" s="38"/>
      <c r="C89" s="38"/>
      <c r="D89" s="38"/>
      <c r="E89" s="38"/>
      <c r="F89" s="38"/>
      <c r="G89" s="38"/>
      <c r="H89" s="38"/>
      <c r="I89" s="38"/>
      <c r="J89" s="38"/>
    </row>
  </sheetData>
  <sheetProtection/>
  <protectedRanges>
    <protectedRange sqref="A4:B4" name="範囲1"/>
  </protectedRanges>
  <mergeCells count="87">
    <mergeCell ref="H3:J3"/>
    <mergeCell ref="B55:D55"/>
    <mergeCell ref="A49:I49"/>
    <mergeCell ref="B9:F9"/>
    <mergeCell ref="D39:E39"/>
    <mergeCell ref="D36:E36"/>
    <mergeCell ref="H35:J35"/>
    <mergeCell ref="G21:J22"/>
    <mergeCell ref="A78:E78"/>
    <mergeCell ref="A29:J29"/>
    <mergeCell ref="H39:J39"/>
    <mergeCell ref="A35:C35"/>
    <mergeCell ref="A39:C39"/>
    <mergeCell ref="D35:E35"/>
    <mergeCell ref="A37:B37"/>
    <mergeCell ref="A38:B38"/>
    <mergeCell ref="B65:D65"/>
    <mergeCell ref="B66:D66"/>
    <mergeCell ref="B70:D70"/>
    <mergeCell ref="C5:F5"/>
    <mergeCell ref="G6:H6"/>
    <mergeCell ref="I6:J6"/>
    <mergeCell ref="A41:I41"/>
    <mergeCell ref="B43:D43"/>
    <mergeCell ref="B59:D59"/>
    <mergeCell ref="B11:F11"/>
    <mergeCell ref="D37:E37"/>
    <mergeCell ref="B44:D44"/>
    <mergeCell ref="A77:J77"/>
    <mergeCell ref="G5:H5"/>
    <mergeCell ref="G8:J8"/>
    <mergeCell ref="G20:J20"/>
    <mergeCell ref="G7:H7"/>
    <mergeCell ref="I7:J7"/>
    <mergeCell ref="B69:D69"/>
    <mergeCell ref="B60:D60"/>
    <mergeCell ref="A53:J53"/>
    <mergeCell ref="B42:D42"/>
    <mergeCell ref="A51:J51"/>
    <mergeCell ref="B48:D48"/>
    <mergeCell ref="D38:E38"/>
    <mergeCell ref="A36:B36"/>
    <mergeCell ref="B12:F12"/>
    <mergeCell ref="H38:J38"/>
    <mergeCell ref="F23:G23"/>
    <mergeCell ref="H36:J36"/>
    <mergeCell ref="H37:J37"/>
    <mergeCell ref="H78:I78"/>
    <mergeCell ref="A79:J79"/>
    <mergeCell ref="A50:C50"/>
    <mergeCell ref="B67:D67"/>
    <mergeCell ref="D50:F50"/>
    <mergeCell ref="B57:D57"/>
    <mergeCell ref="B56:D56"/>
    <mergeCell ref="A54:J54"/>
    <mergeCell ref="H52:I52"/>
    <mergeCell ref="A52:E52"/>
    <mergeCell ref="D76:F76"/>
    <mergeCell ref="B58:D58"/>
    <mergeCell ref="A75:I75"/>
    <mergeCell ref="B72:D72"/>
    <mergeCell ref="B73:D73"/>
    <mergeCell ref="B61:D61"/>
    <mergeCell ref="B74:D74"/>
    <mergeCell ref="B68:D68"/>
    <mergeCell ref="B71:D71"/>
    <mergeCell ref="B62:D62"/>
    <mergeCell ref="B63:D63"/>
    <mergeCell ref="B64:D64"/>
    <mergeCell ref="C6:F6"/>
    <mergeCell ref="B8:F8"/>
    <mergeCell ref="A7:F7"/>
    <mergeCell ref="B10:F10"/>
    <mergeCell ref="A6:B6"/>
    <mergeCell ref="B45:D45"/>
    <mergeCell ref="B47:D47"/>
    <mergeCell ref="B46:D46"/>
    <mergeCell ref="I4:J4"/>
    <mergeCell ref="G4:H4"/>
    <mergeCell ref="A5:B5"/>
    <mergeCell ref="A1:J1"/>
    <mergeCell ref="I5:J5"/>
    <mergeCell ref="H2:J2"/>
    <mergeCell ref="A4:B4"/>
    <mergeCell ref="D4:F4"/>
    <mergeCell ref="B2:F2"/>
    <mergeCell ref="B3:F3"/>
  </mergeCells>
  <dataValidations count="1">
    <dataValidation type="list" allowBlank="1" showInputMessage="1" showErrorMessage="1" sqref="A4:B4">
      <formula1>"インハウスVE1回実施,インハウスVE2回実施,インハウスVE3回実施,インハウスVE4回実施,インハウスVE5回実施"</formula1>
    </dataValidation>
  </dataValidations>
  <printOptions/>
  <pageMargins left="0.984251968503937" right="0" top="0.984251968503937" bottom="0.7874015748031497" header="0.5118110236220472" footer="0.5118110236220472"/>
  <pageSetup firstPageNumber="38" useFirstPageNumber="1" horizontalDpi="600" verticalDpi="600" orientation="portrait" paperSize="9" scale="86" r:id="rId4"/>
  <headerFooter alignWithMargins="0">
    <oddFooter xml:space="preserve">&amp;C&amp;P </oddFooter>
  </headerFooter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ながしお　しん</cp:lastModifiedBy>
  <cp:lastPrinted>2005-07-06T09:46:17Z</cp:lastPrinted>
  <dcterms:created xsi:type="dcterms:W3CDTF">2001-01-23T05:44:17Z</dcterms:created>
  <dcterms:modified xsi:type="dcterms:W3CDTF">2020-02-17T04:49:43Z</dcterms:modified>
  <cp:category/>
  <cp:version/>
  <cp:contentType/>
  <cp:contentStatus/>
</cp:coreProperties>
</file>