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04_公立⇒民営化募集\R6 民営化推進（平井）\R6,8募集（平井）\03　様式　募集要項\共通\"/>
    </mc:Choice>
  </mc:AlternateContent>
  <bookViews>
    <workbookView xWindow="2160" yWindow="0" windowWidth="19395" windowHeight="7500"/>
  </bookViews>
  <sheets>
    <sheet name="運営計画書" sheetId="1" r:id="rId1"/>
  </sheets>
  <definedNames>
    <definedName name="_xlnm.Print_Area" localSheetId="0">運営計画書!$A$1:$AD$211</definedName>
  </definedNames>
  <calcPr calcId="162913"/>
</workbook>
</file>

<file path=xl/calcChain.xml><?xml version="1.0" encoding="utf-8"?>
<calcChain xmlns="http://schemas.openxmlformats.org/spreadsheetml/2006/main">
  <c r="B49" i="1" l="1"/>
  <c r="R85" i="1" l="1"/>
  <c r="F64" i="1" l="1"/>
  <c r="J136" i="1" l="1"/>
  <c r="J134" i="1" l="1"/>
  <c r="F166" i="1"/>
  <c r="Q148" i="1"/>
  <c r="J138" i="1"/>
  <c r="J164" i="1" l="1"/>
  <c r="J162" i="1"/>
  <c r="J160" i="1"/>
  <c r="J158" i="1"/>
  <c r="J156" i="1"/>
  <c r="J154" i="1"/>
  <c r="J152" i="1"/>
  <c r="J150" i="1"/>
  <c r="H166" i="1"/>
  <c r="J166" i="1" s="1"/>
  <c r="Y138" i="1"/>
  <c r="Y136" i="1"/>
  <c r="Y144" i="1"/>
  <c r="Y142" i="1"/>
  <c r="W148" i="1" l="1"/>
  <c r="AB144" i="1"/>
  <c r="AB146" i="1"/>
  <c r="AB142" i="1"/>
  <c r="T148" i="1"/>
  <c r="AB148" i="1" l="1"/>
  <c r="Y148" i="1"/>
  <c r="Y156" i="1" s="1"/>
  <c r="U62" i="1" l="1"/>
  <c r="W64" i="1" l="1"/>
  <c r="T112" i="1"/>
  <c r="P110" i="1"/>
  <c r="U110" i="1" s="1"/>
  <c r="F113" i="1" l="1"/>
  <c r="F82" i="1"/>
  <c r="U81" i="1"/>
  <c r="R80" i="1"/>
  <c r="Z80" i="1" s="1"/>
  <c r="R81" i="1" s="1"/>
  <c r="AG76" i="1"/>
  <c r="AG75" i="1"/>
  <c r="F78" i="1"/>
  <c r="F102" i="1" s="1"/>
  <c r="U78" i="1"/>
  <c r="P77" i="1"/>
  <c r="X77" i="1" s="1"/>
  <c r="P76" i="1"/>
  <c r="X76" i="1" s="1"/>
  <c r="AG101" i="1" l="1"/>
  <c r="Z85" i="1"/>
  <c r="L109" i="1"/>
  <c r="V109" i="1" s="1"/>
  <c r="L108" i="1"/>
  <c r="V108" i="1" s="1"/>
  <c r="Z108" i="1" s="1"/>
  <c r="W113" i="1"/>
  <c r="Q78" i="1"/>
  <c r="AG77" i="1" s="1"/>
  <c r="Y62" i="1"/>
  <c r="AA61" i="1"/>
  <c r="AA60" i="1"/>
  <c r="Q59" i="1"/>
  <c r="X59" i="1" s="1"/>
  <c r="L59" i="1"/>
  <c r="Z109" i="1" l="1"/>
  <c r="S63" i="1"/>
  <c r="AB59" i="1"/>
  <c r="R64" i="1" l="1"/>
  <c r="X111" i="1"/>
  <c r="S113" i="1" s="1"/>
</calcChain>
</file>

<file path=xl/sharedStrings.xml><?xml version="1.0" encoding="utf-8"?>
<sst xmlns="http://schemas.openxmlformats.org/spreadsheetml/2006/main" count="490" uniqueCount="288">
  <si>
    <t>年</t>
    <rPh sb="0" eb="1">
      <t>ネン</t>
    </rPh>
    <phoneticPr fontId="2"/>
  </si>
  <si>
    <t>月</t>
    <rPh sb="0" eb="1">
      <t>ガツ</t>
    </rPh>
    <phoneticPr fontId="2"/>
  </si>
  <si>
    <t>日</t>
    <rPh sb="0" eb="1">
      <t>ニチ</t>
    </rPh>
    <phoneticPr fontId="2"/>
  </si>
  <si>
    <t>岡　山　市　長　様</t>
    <rPh sb="0" eb="1">
      <t>オカ</t>
    </rPh>
    <rPh sb="2" eb="3">
      <t>ヤマ</t>
    </rPh>
    <rPh sb="4" eb="5">
      <t>シ</t>
    </rPh>
    <rPh sb="6" eb="7">
      <t>ナガ</t>
    </rPh>
    <rPh sb="8" eb="9">
      <t>サマ</t>
    </rPh>
    <phoneticPr fontId="2"/>
  </si>
  <si>
    <t>：</t>
    <phoneticPr fontId="2"/>
  </si>
  <si>
    <t>：</t>
    <phoneticPr fontId="2"/>
  </si>
  <si>
    <t>代表者職・氏名</t>
    <rPh sb="0" eb="3">
      <t>ダイヒョウシャ</t>
    </rPh>
    <rPh sb="3" eb="4">
      <t>ショク</t>
    </rPh>
    <rPh sb="5" eb="7">
      <t>シメイ</t>
    </rPh>
    <phoneticPr fontId="2"/>
  </si>
  <si>
    <t>記</t>
    <rPh sb="0" eb="1">
      <t>キ</t>
    </rPh>
    <phoneticPr fontId="2"/>
  </si>
  <si>
    <t>)</t>
    <phoneticPr fontId="2"/>
  </si>
  <si>
    <t>フリガナ</t>
    <phoneticPr fontId="2"/>
  </si>
  <si>
    <t>(郵便番号</t>
    <rPh sb="1" eb="5">
      <t>ユウビンバンゴウ</t>
    </rPh>
    <phoneticPr fontId="2"/>
  </si>
  <si>
    <t>－</t>
    <phoneticPr fontId="2"/>
  </si>
  <si>
    <t>都</t>
    <rPh sb="0" eb="1">
      <t>ト</t>
    </rPh>
    <phoneticPr fontId="2"/>
  </si>
  <si>
    <t>道</t>
    <rPh sb="0" eb="1">
      <t>ドウ</t>
    </rPh>
    <phoneticPr fontId="2"/>
  </si>
  <si>
    <t>郡</t>
    <rPh sb="0" eb="1">
      <t>グン</t>
    </rPh>
    <phoneticPr fontId="2"/>
  </si>
  <si>
    <t>市</t>
    <rPh sb="0" eb="1">
      <t>シ</t>
    </rPh>
    <phoneticPr fontId="2"/>
  </si>
  <si>
    <t>府</t>
    <rPh sb="0" eb="1">
      <t>フ</t>
    </rPh>
    <phoneticPr fontId="2"/>
  </si>
  <si>
    <t>県</t>
    <rPh sb="0" eb="1">
      <t>ケン</t>
    </rPh>
    <phoneticPr fontId="2"/>
  </si>
  <si>
    <t>区</t>
    <rPh sb="0" eb="1">
      <t>ク</t>
    </rPh>
    <phoneticPr fontId="2"/>
  </si>
  <si>
    <t>代表者の
職名・氏名</t>
    <rPh sb="0" eb="3">
      <t>ダイヒョウシャ</t>
    </rPh>
    <rPh sb="5" eb="7">
      <t>ショクメイ</t>
    </rPh>
    <rPh sb="8" eb="10">
      <t>シメイ</t>
    </rPh>
    <phoneticPr fontId="2"/>
  </si>
  <si>
    <t>職名</t>
    <rPh sb="0" eb="2">
      <t>ショクメイ</t>
    </rPh>
    <phoneticPr fontId="2"/>
  </si>
  <si>
    <t>フリガナ</t>
    <phoneticPr fontId="2"/>
  </si>
  <si>
    <t>氏名</t>
    <rPh sb="0" eb="2">
      <t>シメイ</t>
    </rPh>
    <phoneticPr fontId="2"/>
  </si>
  <si>
    <t>認可定員</t>
    <rPh sb="0" eb="2">
      <t>ニンカ</t>
    </rPh>
    <rPh sb="2" eb="4">
      <t>テイイン</t>
    </rPh>
    <phoneticPr fontId="2"/>
  </si>
  <si>
    <t>人</t>
    <rPh sb="0" eb="1">
      <t>ニン</t>
    </rPh>
    <phoneticPr fontId="2"/>
  </si>
  <si>
    <t>所在地</t>
    <rPh sb="0" eb="3">
      <t>ショザイチ</t>
    </rPh>
    <phoneticPr fontId="2"/>
  </si>
  <si>
    <t>法人名</t>
    <rPh sb="0" eb="2">
      <t>ホウジン</t>
    </rPh>
    <rPh sb="2" eb="3">
      <t>メイ</t>
    </rPh>
    <phoneticPr fontId="2"/>
  </si>
  <si>
    <t>3号</t>
    <rPh sb="1" eb="2">
      <t>ゴウ</t>
    </rPh>
    <phoneticPr fontId="2"/>
  </si>
  <si>
    <t>満2歳未満</t>
    <rPh sb="0" eb="1">
      <t>マン</t>
    </rPh>
    <rPh sb="2" eb="5">
      <t>サイミマン</t>
    </rPh>
    <phoneticPr fontId="2"/>
  </si>
  <si>
    <t>満2歳以上</t>
    <rPh sb="0" eb="1">
      <t>マン</t>
    </rPh>
    <rPh sb="2" eb="5">
      <t>サイイジョウ</t>
    </rPh>
    <phoneticPr fontId="2"/>
  </si>
  <si>
    <t>その他</t>
    <rPh sb="2" eb="3">
      <t>タ</t>
    </rPh>
    <phoneticPr fontId="6"/>
  </si>
  <si>
    <t>㎡</t>
    <phoneticPr fontId="6"/>
  </si>
  <si>
    <t>申　　請</t>
    <phoneticPr fontId="6"/>
  </si>
  <si>
    <t>認可基準</t>
    <rPh sb="0" eb="2">
      <t>ニンカ</t>
    </rPh>
    <rPh sb="2" eb="4">
      <t>キジュン</t>
    </rPh>
    <phoneticPr fontId="6"/>
  </si>
  <si>
    <t>職名</t>
    <rPh sb="0" eb="2">
      <t>ショクメイ</t>
    </rPh>
    <phoneticPr fontId="6"/>
  </si>
  <si>
    <t>専任・
非専任</t>
    <rPh sb="0" eb="2">
      <t>センニン</t>
    </rPh>
    <rPh sb="4" eb="5">
      <t>ヒ</t>
    </rPh>
    <rPh sb="5" eb="7">
      <t>センニン</t>
    </rPh>
    <phoneticPr fontId="6"/>
  </si>
  <si>
    <t>配置職員数①
（常勤換算後）</t>
    <rPh sb="0" eb="2">
      <t>ハイチ</t>
    </rPh>
    <rPh sb="2" eb="5">
      <t>ショクインスウ</t>
    </rPh>
    <rPh sb="8" eb="10">
      <t>ジョウキン</t>
    </rPh>
    <rPh sb="10" eb="12">
      <t>カンザン</t>
    </rPh>
    <rPh sb="12" eb="13">
      <t>ゴ</t>
    </rPh>
    <phoneticPr fontId="6"/>
  </si>
  <si>
    <t>適否</t>
    <rPh sb="0" eb="2">
      <t>テキヒ</t>
    </rPh>
    <phoneticPr fontId="6"/>
  </si>
  <si>
    <t>予定児童数内訳②</t>
    <rPh sb="0" eb="2">
      <t>ヨテイ</t>
    </rPh>
    <rPh sb="2" eb="4">
      <t>ジドウ</t>
    </rPh>
    <rPh sb="4" eb="5">
      <t>スウ</t>
    </rPh>
    <rPh sb="5" eb="7">
      <t>ウチワケ</t>
    </rPh>
    <phoneticPr fontId="6"/>
  </si>
  <si>
    <t>学級数</t>
    <rPh sb="0" eb="2">
      <t>ガッキュウ</t>
    </rPh>
    <rPh sb="2" eb="3">
      <t>スウ</t>
    </rPh>
    <phoneticPr fontId="6"/>
  </si>
  <si>
    <t>必要な
保育教諭等数③</t>
    <rPh sb="0" eb="2">
      <t>ヒツヨウ</t>
    </rPh>
    <rPh sb="4" eb="6">
      <t>ホイク</t>
    </rPh>
    <rPh sb="6" eb="8">
      <t>キョウユ</t>
    </rPh>
    <rPh sb="8" eb="9">
      <t>トウ</t>
    </rPh>
    <rPh sb="9" eb="10">
      <t>スウ</t>
    </rPh>
    <phoneticPr fontId="6"/>
  </si>
  <si>
    <t>必要な
学級数</t>
    <rPh sb="0" eb="2">
      <t>ヒツヨウ</t>
    </rPh>
    <rPh sb="4" eb="6">
      <t>ガッキュウ</t>
    </rPh>
    <rPh sb="6" eb="7">
      <t>スウ</t>
    </rPh>
    <phoneticPr fontId="6"/>
  </si>
  <si>
    <t>年齢</t>
    <rPh sb="0" eb="2">
      <t>ネンレイ</t>
    </rPh>
    <phoneticPr fontId="6"/>
  </si>
  <si>
    <t>1号</t>
    <rPh sb="1" eb="2">
      <t>ゴウ</t>
    </rPh>
    <phoneticPr fontId="6"/>
  </si>
  <si>
    <t>2・3号</t>
    <rPh sb="3" eb="4">
      <t>ゴウ</t>
    </rPh>
    <phoneticPr fontId="6"/>
  </si>
  <si>
    <t>園長</t>
    <rPh sb="0" eb="1">
      <t>エン</t>
    </rPh>
    <rPh sb="1" eb="2">
      <t>チョウ</t>
    </rPh>
    <phoneticPr fontId="6"/>
  </si>
  <si>
    <t>人</t>
    <rPh sb="0" eb="1">
      <t>ニン</t>
    </rPh>
    <phoneticPr fontId="6"/>
  </si>
  <si>
    <t>０才児</t>
    <rPh sb="1" eb="2">
      <t>サイ</t>
    </rPh>
    <rPh sb="2" eb="3">
      <t>ジ</t>
    </rPh>
    <phoneticPr fontId="6"/>
  </si>
  <si>
    <t>１才児</t>
    <rPh sb="1" eb="2">
      <t>サイ</t>
    </rPh>
    <rPh sb="2" eb="3">
      <t>ジ</t>
    </rPh>
    <phoneticPr fontId="6"/>
  </si>
  <si>
    <t>２才児</t>
    <rPh sb="1" eb="2">
      <t>サイ</t>
    </rPh>
    <rPh sb="2" eb="3">
      <t>ジ</t>
    </rPh>
    <phoneticPr fontId="6"/>
  </si>
  <si>
    <t>３才児</t>
    <rPh sb="1" eb="3">
      <t>サイジ</t>
    </rPh>
    <phoneticPr fontId="6"/>
  </si>
  <si>
    <t>４才児</t>
    <rPh sb="1" eb="3">
      <t>サイジ</t>
    </rPh>
    <rPh sb="2" eb="3">
      <t>ジ</t>
    </rPh>
    <phoneticPr fontId="6"/>
  </si>
  <si>
    <t>５才児</t>
    <rPh sb="1" eb="2">
      <t>サイ</t>
    </rPh>
    <rPh sb="2" eb="3">
      <t>ジ</t>
    </rPh>
    <phoneticPr fontId="6"/>
  </si>
  <si>
    <t>調理員</t>
    <rPh sb="0" eb="3">
      <t>チョウリイン</t>
    </rPh>
    <phoneticPr fontId="6"/>
  </si>
  <si>
    <t>学校医</t>
    <rPh sb="0" eb="2">
      <t>ガッコウ</t>
    </rPh>
    <rPh sb="2" eb="3">
      <t>イ</t>
    </rPh>
    <phoneticPr fontId="6"/>
  </si>
  <si>
    <t>学校歯科医</t>
    <rPh sb="0" eb="2">
      <t>ガッコウ</t>
    </rPh>
    <rPh sb="2" eb="5">
      <t>シカイ</t>
    </rPh>
    <phoneticPr fontId="6"/>
  </si>
  <si>
    <t>学校薬剤師</t>
    <rPh sb="0" eb="2">
      <t>ガッコウ</t>
    </rPh>
    <rPh sb="2" eb="5">
      <t>ヤクザイシ</t>
    </rPh>
    <phoneticPr fontId="6"/>
  </si>
  <si>
    <t>その他職員</t>
    <rPh sb="2" eb="3">
      <t>タ</t>
    </rPh>
    <rPh sb="3" eb="4">
      <t>ショク</t>
    </rPh>
    <rPh sb="4" eb="5">
      <t>イン</t>
    </rPh>
    <phoneticPr fontId="6"/>
  </si>
  <si>
    <t>合計</t>
    <rPh sb="0" eb="2">
      <t>ゴウケイ</t>
    </rPh>
    <phoneticPr fontId="6"/>
  </si>
  <si>
    <t>（内訳）</t>
    <rPh sb="1" eb="3">
      <t>ウチワケ</t>
    </rPh>
    <phoneticPr fontId="6"/>
  </si>
  <si>
    <t>1号</t>
    <rPh sb="1" eb="2">
      <t>ゴウ</t>
    </rPh>
    <phoneticPr fontId="6"/>
  </si>
  <si>
    <t>2号</t>
    <rPh sb="1" eb="2">
      <t>ゴウ</t>
    </rPh>
    <phoneticPr fontId="6"/>
  </si>
  <si>
    <t>施設</t>
    <rPh sb="0" eb="2">
      <t>シセツ</t>
    </rPh>
    <phoneticPr fontId="6"/>
  </si>
  <si>
    <t>適　　　　　否</t>
    <rPh sb="0" eb="1">
      <t>テキ</t>
    </rPh>
    <rPh sb="6" eb="7">
      <t>イナ</t>
    </rPh>
    <phoneticPr fontId="6"/>
  </si>
  <si>
    <t>室名</t>
    <rPh sb="0" eb="1">
      <t>シツ</t>
    </rPh>
    <rPh sb="1" eb="2">
      <t>メイ</t>
    </rPh>
    <phoneticPr fontId="6"/>
  </si>
  <si>
    <t>㎡</t>
    <phoneticPr fontId="6"/>
  </si>
  <si>
    <t>ほふく室</t>
    <rPh sb="3" eb="4">
      <t>シツ</t>
    </rPh>
    <phoneticPr fontId="6"/>
  </si>
  <si>
    <t>小計</t>
    <rPh sb="0" eb="2">
      <t>ショウケイ</t>
    </rPh>
    <phoneticPr fontId="6"/>
  </si>
  <si>
    <t>保育室</t>
    <rPh sb="0" eb="3">
      <t>ホイクシツ</t>
    </rPh>
    <phoneticPr fontId="6"/>
  </si>
  <si>
    <t>遊戯室</t>
    <rPh sb="0" eb="3">
      <t>ユウギシツ</t>
    </rPh>
    <phoneticPr fontId="6"/>
  </si>
  <si>
    <t>一時預かり室</t>
    <rPh sb="0" eb="2">
      <t>イチジ</t>
    </rPh>
    <rPh sb="2" eb="3">
      <t>アズ</t>
    </rPh>
    <rPh sb="5" eb="6">
      <t>シツ</t>
    </rPh>
    <phoneticPr fontId="6"/>
  </si>
  <si>
    <t>調理室</t>
    <rPh sb="0" eb="3">
      <t>チョウリシツ</t>
    </rPh>
    <phoneticPr fontId="6"/>
  </si>
  <si>
    <t>休憩室</t>
    <rPh sb="0" eb="3">
      <t>キュウケイシツ</t>
    </rPh>
    <phoneticPr fontId="6"/>
  </si>
  <si>
    <t>便所</t>
    <rPh sb="0" eb="2">
      <t>ベンジョ</t>
    </rPh>
    <phoneticPr fontId="6"/>
  </si>
  <si>
    <t>÷</t>
    <phoneticPr fontId="6"/>
  </si>
  <si>
    <t>＝</t>
    <phoneticPr fontId="6"/>
  </si>
  <si>
    <t>調乳室</t>
    <rPh sb="0" eb="3">
      <t>チョウニュウシツ</t>
    </rPh>
    <phoneticPr fontId="6"/>
  </si>
  <si>
    <t>もく浴室</t>
    <rPh sb="2" eb="3">
      <t>ヨク</t>
    </rPh>
    <rPh sb="3" eb="4">
      <t>シツ</t>
    </rPh>
    <phoneticPr fontId="6"/>
  </si>
  <si>
    <t>職員室</t>
    <rPh sb="0" eb="2">
      <t>ショクイン</t>
    </rPh>
    <rPh sb="2" eb="3">
      <t>シツ</t>
    </rPh>
    <phoneticPr fontId="6"/>
  </si>
  <si>
    <t>保健室</t>
    <rPh sb="0" eb="2">
      <t>ホケン</t>
    </rPh>
    <rPh sb="2" eb="3">
      <t>シツ</t>
    </rPh>
    <phoneticPr fontId="6"/>
  </si>
  <si>
    <t>子育て支援室</t>
    <rPh sb="0" eb="2">
      <t>コソダ</t>
    </rPh>
    <rPh sb="3" eb="5">
      <t>シエン</t>
    </rPh>
    <rPh sb="5" eb="6">
      <t>シツ</t>
    </rPh>
    <phoneticPr fontId="6"/>
  </si>
  <si>
    <t>図書室</t>
    <rPh sb="0" eb="3">
      <t>トショシツ</t>
    </rPh>
    <phoneticPr fontId="6"/>
  </si>
  <si>
    <t>会議室</t>
    <rPh sb="0" eb="3">
      <t>カイギシツ</t>
    </rPh>
    <phoneticPr fontId="6"/>
  </si>
  <si>
    <t>□</t>
    <phoneticPr fontId="6"/>
  </si>
  <si>
    <t>飲料水用設備</t>
    <rPh sb="0" eb="4">
      <t>インリョウスイヨウ</t>
    </rPh>
    <rPh sb="4" eb="6">
      <t>セツビ</t>
    </rPh>
    <phoneticPr fontId="6"/>
  </si>
  <si>
    <t>手洗用設備</t>
    <rPh sb="0" eb="2">
      <t>テアラ</t>
    </rPh>
    <rPh sb="2" eb="3">
      <t>ヨウ</t>
    </rPh>
    <rPh sb="3" eb="5">
      <t>セツビ</t>
    </rPh>
    <phoneticPr fontId="6"/>
  </si>
  <si>
    <t>足洗用設備</t>
    <rPh sb="0" eb="1">
      <t>アシ</t>
    </rPh>
    <rPh sb="1" eb="2">
      <t>アラ</t>
    </rPh>
    <rPh sb="2" eb="3">
      <t>ヨウ</t>
    </rPh>
    <rPh sb="3" eb="5">
      <t>セツビ</t>
    </rPh>
    <phoneticPr fontId="6"/>
  </si>
  <si>
    <t>（必置設備）</t>
    <rPh sb="1" eb="3">
      <t>ヒッチ</t>
    </rPh>
    <rPh sb="3" eb="5">
      <t>セツビ</t>
    </rPh>
    <phoneticPr fontId="6"/>
  </si>
  <si>
    <t>放送聴取設備</t>
    <rPh sb="0" eb="2">
      <t>ホウソウ</t>
    </rPh>
    <rPh sb="2" eb="4">
      <t>チョウシュ</t>
    </rPh>
    <rPh sb="4" eb="6">
      <t>セツビ</t>
    </rPh>
    <phoneticPr fontId="6"/>
  </si>
  <si>
    <t>映写設備</t>
    <rPh sb="0" eb="2">
      <t>エイシャ</t>
    </rPh>
    <rPh sb="2" eb="4">
      <t>セツビ</t>
    </rPh>
    <phoneticPr fontId="6"/>
  </si>
  <si>
    <t>水遊び場</t>
    <rPh sb="0" eb="2">
      <t>ミズアソ</t>
    </rPh>
    <rPh sb="3" eb="4">
      <t>バ</t>
    </rPh>
    <phoneticPr fontId="6"/>
  </si>
  <si>
    <t>園児洗浄用設備</t>
    <rPh sb="0" eb="1">
      <t>エン</t>
    </rPh>
    <rPh sb="1" eb="2">
      <t>ジ</t>
    </rPh>
    <rPh sb="2" eb="5">
      <t>センジョウヨウ</t>
    </rPh>
    <rPh sb="5" eb="7">
      <t>セツビ</t>
    </rPh>
    <phoneticPr fontId="6"/>
  </si>
  <si>
    <t>（その他設備）</t>
    <rPh sb="3" eb="4">
      <t>タ</t>
    </rPh>
    <rPh sb="4" eb="6">
      <t>セツビ</t>
    </rPh>
    <phoneticPr fontId="6"/>
  </si>
  <si>
    <t>園舎に係る施設・設備基準等</t>
    <rPh sb="0" eb="1">
      <t>エン</t>
    </rPh>
    <rPh sb="1" eb="2">
      <t>シャ</t>
    </rPh>
    <rPh sb="3" eb="4">
      <t>カカ</t>
    </rPh>
    <rPh sb="5" eb="7">
      <t>シセツ</t>
    </rPh>
    <rPh sb="8" eb="10">
      <t>セツビ</t>
    </rPh>
    <rPh sb="10" eb="12">
      <t>キジュン</t>
    </rPh>
    <rPh sb="12" eb="13">
      <t>トウ</t>
    </rPh>
    <phoneticPr fontId="6"/>
  </si>
  <si>
    <t>室</t>
    <rPh sb="0" eb="1">
      <t>シツ</t>
    </rPh>
    <phoneticPr fontId="6"/>
  </si>
  <si>
    <t>面積（床面積）等</t>
    <rPh sb="0" eb="2">
      <t>メンセキ</t>
    </rPh>
    <rPh sb="3" eb="4">
      <t>ユカ</t>
    </rPh>
    <rPh sb="4" eb="6">
      <t>メンセキ</t>
    </rPh>
    <rPh sb="7" eb="8">
      <t>トウ</t>
    </rPh>
    <phoneticPr fontId="6"/>
  </si>
  <si>
    <t>保育室（兼遊戯室）の数</t>
    <rPh sb="0" eb="3">
      <t>ホイクシツ</t>
    </rPh>
    <rPh sb="4" eb="5">
      <t>ケン</t>
    </rPh>
    <rPh sb="5" eb="8">
      <t>ユウギシツ</t>
    </rPh>
    <rPh sb="10" eb="11">
      <t>スウ</t>
    </rPh>
    <phoneticPr fontId="6"/>
  </si>
  <si>
    <t>園庭</t>
    <rPh sb="0" eb="2">
      <t>エンテイ</t>
    </rPh>
    <phoneticPr fontId="6"/>
  </si>
  <si>
    <t>面積</t>
    <rPh sb="0" eb="2">
      <t>メンセキ</t>
    </rPh>
    <phoneticPr fontId="6"/>
  </si>
  <si>
    <t>適否</t>
    <rPh sb="0" eb="2">
      <t>テキヒ</t>
    </rPh>
    <phoneticPr fontId="6"/>
  </si>
  <si>
    <t>園庭に係る最低基準等</t>
    <rPh sb="0" eb="2">
      <t>エンテイ</t>
    </rPh>
    <rPh sb="3" eb="4">
      <t>カカ</t>
    </rPh>
    <rPh sb="5" eb="7">
      <t>サイテイ</t>
    </rPh>
    <rPh sb="7" eb="9">
      <t>キジュン</t>
    </rPh>
    <rPh sb="9" eb="10">
      <t>トウ</t>
    </rPh>
    <phoneticPr fontId="6"/>
  </si>
  <si>
    <t>1・2号
学級数</t>
    <rPh sb="3" eb="4">
      <t>ゴウ</t>
    </rPh>
    <rPh sb="5" eb="7">
      <t>ガッキュウ</t>
    </rPh>
    <rPh sb="7" eb="8">
      <t>スウ</t>
    </rPh>
    <phoneticPr fontId="6"/>
  </si>
  <si>
    <t>ｸﾗｽ</t>
    <phoneticPr fontId="6"/>
  </si>
  <si>
    <t>≦</t>
    <phoneticPr fontId="6"/>
  </si>
  <si>
    <t>㎡</t>
    <phoneticPr fontId="6"/>
  </si>
  <si>
    <t>　</t>
    <phoneticPr fontId="6"/>
  </si>
  <si>
    <t>＝</t>
  </si>
  <si>
    <t>＝</t>
    <phoneticPr fontId="6"/>
  </si>
  <si>
    <t>①</t>
    <phoneticPr fontId="6"/>
  </si>
  <si>
    <t>②</t>
    <phoneticPr fontId="6"/>
  </si>
  <si>
    <t>③</t>
    <phoneticPr fontId="6"/>
  </si>
  <si>
    <t>…</t>
    <phoneticPr fontId="6"/>
  </si>
  <si>
    <t>④</t>
    <phoneticPr fontId="6"/>
  </si>
  <si>
    <t xml:space="preserve"> 3号（満2歳以上）×3.3㎡</t>
    <rPh sb="2" eb="3">
      <t>ゴウ</t>
    </rPh>
    <rPh sb="4" eb="5">
      <t>マン</t>
    </rPh>
    <rPh sb="6" eb="9">
      <t>サイイジョウ</t>
    </rPh>
    <phoneticPr fontId="6"/>
  </si>
  <si>
    <t>㎡（園庭面積）</t>
    <phoneticPr fontId="6"/>
  </si>
  <si>
    <t>㎡</t>
    <phoneticPr fontId="6"/>
  </si>
  <si>
    <t>④</t>
    <phoneticPr fontId="6"/>
  </si>
  <si>
    <t>㎡（園舎面積）</t>
    <rPh sb="2" eb="3">
      <t>エン</t>
    </rPh>
    <rPh sb="3" eb="4">
      <t>シャ</t>
    </rPh>
    <rPh sb="4" eb="6">
      <t>メンセキ</t>
    </rPh>
    <phoneticPr fontId="6"/>
  </si>
  <si>
    <t>⑤</t>
    <phoneticPr fontId="6"/>
  </si>
  <si>
    <t>3号基準面積②＋③＋④</t>
    <rPh sb="1" eb="2">
      <t>ゴウ</t>
    </rPh>
    <rPh sb="2" eb="4">
      <t>キジュン</t>
    </rPh>
    <rPh sb="4" eb="6">
      <t>メンセキ</t>
    </rPh>
    <phoneticPr fontId="6"/>
  </si>
  <si>
    <t>園舎</t>
    <rPh sb="0" eb="1">
      <t>エン</t>
    </rPh>
    <rPh sb="1" eb="2">
      <t>シャ</t>
    </rPh>
    <phoneticPr fontId="6"/>
  </si>
  <si>
    <t>園舎に係る最低基準</t>
    <rPh sb="0" eb="1">
      <t>エン</t>
    </rPh>
    <rPh sb="1" eb="2">
      <t>シャ</t>
    </rPh>
    <rPh sb="3" eb="4">
      <t>カカ</t>
    </rPh>
    <rPh sb="5" eb="7">
      <t>サイテイ</t>
    </rPh>
    <rPh sb="7" eb="9">
      <t>キジュン</t>
    </rPh>
    <phoneticPr fontId="6"/>
  </si>
  <si>
    <t>①＋②</t>
    <phoneticPr fontId="6"/>
  </si>
  <si>
    <t>※基準 　</t>
    <rPh sb="1" eb="3">
      <t>キジュン</t>
    </rPh>
    <phoneticPr fontId="6"/>
  </si>
  <si>
    <t>③＋④</t>
  </si>
  <si>
    <t>乳児室</t>
    <phoneticPr fontId="6"/>
  </si>
  <si>
    <t>※基準　</t>
    <rPh sb="1" eb="3">
      <t>キジュン</t>
    </rPh>
    <phoneticPr fontId="6"/>
  </si>
  <si>
    <t>÷</t>
    <phoneticPr fontId="6"/>
  </si>
  <si>
    <t>保育室＋遊戯室</t>
  </si>
  <si>
    <t>b</t>
    <phoneticPr fontId="6"/>
  </si>
  <si>
    <t xml:space="preserve"> ①（a又はb）と②の面積のうち大きい面積</t>
    <rPh sb="4" eb="5">
      <t>マタ</t>
    </rPh>
    <rPh sb="11" eb="13">
      <t>メンセキ</t>
    </rPh>
    <rPh sb="16" eb="17">
      <t>オオ</t>
    </rPh>
    <rPh sb="19" eb="21">
      <t>メンセキ</t>
    </rPh>
    <phoneticPr fontId="6"/>
  </si>
  <si>
    <t>※1・2号学級数</t>
    <rPh sb="4" eb="5">
      <t>ゴウ</t>
    </rPh>
    <rPh sb="5" eb="7">
      <t>ガッキュウ</t>
    </rPh>
    <rPh sb="7" eb="8">
      <t>スウ</t>
    </rPh>
    <phoneticPr fontId="6"/>
  </si>
  <si>
    <t>（設置するように努める設備）</t>
    <rPh sb="1" eb="3">
      <t>セッチ</t>
    </rPh>
    <rPh sb="8" eb="9">
      <t>ツト</t>
    </rPh>
    <rPh sb="11" eb="13">
      <t>セツビ</t>
    </rPh>
    <phoneticPr fontId="6"/>
  </si>
  <si>
    <t>延床面積</t>
    <rPh sb="0" eb="1">
      <t>ノベ</t>
    </rPh>
    <rPh sb="1" eb="2">
      <t>ユカ</t>
    </rPh>
    <rPh sb="2" eb="4">
      <t>メンセキ</t>
    </rPh>
    <phoneticPr fontId="6"/>
  </si>
  <si>
    <t>乳児室（※1）</t>
    <rPh sb="0" eb="2">
      <t>ニュウジ</t>
    </rPh>
    <rPh sb="2" eb="3">
      <t>シツ</t>
    </rPh>
    <phoneticPr fontId="6"/>
  </si>
  <si>
    <t>ほふく室（※2）</t>
    <rPh sb="3" eb="4">
      <t>シツ</t>
    </rPh>
    <phoneticPr fontId="6"/>
  </si>
  <si>
    <t>※1　乳児室とほふく室を分けていない場合は、満2歳未満のほふくしない園児に係る面積を計上してください。</t>
    <rPh sb="3" eb="5">
      <t>ニュウジ</t>
    </rPh>
    <rPh sb="5" eb="6">
      <t>シツ</t>
    </rPh>
    <rPh sb="10" eb="11">
      <t>シツ</t>
    </rPh>
    <rPh sb="12" eb="13">
      <t>ワ</t>
    </rPh>
    <rPh sb="18" eb="20">
      <t>バアイ</t>
    </rPh>
    <rPh sb="22" eb="23">
      <t>マン</t>
    </rPh>
    <rPh sb="24" eb="25">
      <t>サイ</t>
    </rPh>
    <rPh sb="25" eb="27">
      <t>ミマン</t>
    </rPh>
    <rPh sb="34" eb="36">
      <t>エンジ</t>
    </rPh>
    <rPh sb="37" eb="38">
      <t>カカ</t>
    </rPh>
    <rPh sb="39" eb="41">
      <t>メンセキ</t>
    </rPh>
    <rPh sb="42" eb="44">
      <t>ケイジョウ</t>
    </rPh>
    <phoneticPr fontId="6"/>
  </si>
  <si>
    <t>※2　乳児室とほふく室を分けていない場合は、満2歳未満のほふくする園児に係る面積を計上してください。</t>
    <rPh sb="3" eb="5">
      <t>ニュウジ</t>
    </rPh>
    <rPh sb="5" eb="6">
      <t>シツ</t>
    </rPh>
    <rPh sb="10" eb="11">
      <t>シツ</t>
    </rPh>
    <rPh sb="12" eb="13">
      <t>ワ</t>
    </rPh>
    <rPh sb="18" eb="20">
      <t>バアイ</t>
    </rPh>
    <rPh sb="22" eb="23">
      <t>マン</t>
    </rPh>
    <rPh sb="24" eb="25">
      <t>サイ</t>
    </rPh>
    <rPh sb="25" eb="27">
      <t>ミマン</t>
    </rPh>
    <rPh sb="33" eb="35">
      <t>エンジ</t>
    </rPh>
    <rPh sb="36" eb="37">
      <t>カカ</t>
    </rPh>
    <rPh sb="38" eb="40">
      <t>メンセキ</t>
    </rPh>
    <rPh sb="41" eb="43">
      <t>ケイジョウ</t>
    </rPh>
    <phoneticPr fontId="6"/>
  </si>
  <si>
    <t>1.65㎡/人</t>
    <rPh sb="6" eb="7">
      <t>ニン</t>
    </rPh>
    <phoneticPr fontId="6"/>
  </si>
  <si>
    <t>3.3㎡/人</t>
    <rPh sb="5" eb="6">
      <t>ニン</t>
    </rPh>
    <phoneticPr fontId="6"/>
  </si>
  <si>
    <t>人（満2歳未満の定員）</t>
    <rPh sb="0" eb="1">
      <t>ニン</t>
    </rPh>
    <rPh sb="2" eb="3">
      <t>マン</t>
    </rPh>
    <rPh sb="4" eb="5">
      <t>サイ</t>
    </rPh>
    <rPh sb="5" eb="7">
      <t>ミマン</t>
    </rPh>
    <rPh sb="8" eb="10">
      <t>テイイン</t>
    </rPh>
    <phoneticPr fontId="6"/>
  </si>
  <si>
    <t>≧</t>
    <phoneticPr fontId="6"/>
  </si>
  <si>
    <t>1.98㎡/人</t>
    <rPh sb="6" eb="7">
      <t>ニン</t>
    </rPh>
    <phoneticPr fontId="6"/>
  </si>
  <si>
    <t>ｸﾗｽ　</t>
    <phoneticPr fontId="6"/>
  </si>
  <si>
    <t>□</t>
  </si>
  <si>
    <t>☑</t>
    <phoneticPr fontId="6"/>
  </si>
  <si>
    <t>a 1学級 180㎡</t>
    <phoneticPr fontId="6"/>
  </si>
  <si>
    <t>ｸﾗｽ－2）＝</t>
    <phoneticPr fontId="6"/>
  </si>
  <si>
    <t>b 2学級以上 320＋100×（</t>
    <phoneticPr fontId="6"/>
  </si>
  <si>
    <t>3号（満2歳未満）のうちほふくしない児童数（予定）</t>
    <rPh sb="1" eb="2">
      <t>ゴウ</t>
    </rPh>
    <rPh sb="3" eb="4">
      <t>マン</t>
    </rPh>
    <rPh sb="5" eb="6">
      <t>サイ</t>
    </rPh>
    <rPh sb="6" eb="8">
      <t>ミマン</t>
    </rPh>
    <rPh sb="18" eb="20">
      <t>ジドウ</t>
    </rPh>
    <rPh sb="20" eb="21">
      <t>スウ</t>
    </rPh>
    <rPh sb="22" eb="24">
      <t>ヨテイ</t>
    </rPh>
    <phoneticPr fontId="6"/>
  </si>
  <si>
    <t>人×1.65㎡＝</t>
    <rPh sb="0" eb="1">
      <t>ニン</t>
    </rPh>
    <phoneticPr fontId="6"/>
  </si>
  <si>
    <t>3号（満2歳未満）のうちほふくする児童数（予定）</t>
    <rPh sb="1" eb="2">
      <t>ゴウ</t>
    </rPh>
    <rPh sb="3" eb="4">
      <t>マン</t>
    </rPh>
    <rPh sb="5" eb="6">
      <t>サイ</t>
    </rPh>
    <rPh sb="6" eb="8">
      <t>ミマン</t>
    </rPh>
    <rPh sb="17" eb="19">
      <t>ジドウ</t>
    </rPh>
    <rPh sb="19" eb="20">
      <t>スウ</t>
    </rPh>
    <rPh sb="21" eb="23">
      <t>ヨテイ</t>
    </rPh>
    <phoneticPr fontId="6"/>
  </si>
  <si>
    <t>人×3.3㎡＝</t>
    <rPh sb="0" eb="1">
      <t>ニン</t>
    </rPh>
    <phoneticPr fontId="6"/>
  </si>
  <si>
    <t>人×1.98㎡＝</t>
    <phoneticPr fontId="6"/>
  </si>
  <si>
    <t>㎡</t>
    <phoneticPr fontId="6"/>
  </si>
  <si>
    <t>1号教育時間</t>
    <rPh sb="1" eb="2">
      <t>ゴウ</t>
    </rPh>
    <rPh sb="2" eb="4">
      <t>キョウイク</t>
    </rPh>
    <rPh sb="4" eb="6">
      <t>ジカン</t>
    </rPh>
    <phoneticPr fontId="6"/>
  </si>
  <si>
    <t>2・3号保育時間</t>
    <rPh sb="3" eb="4">
      <t>ゴウ</t>
    </rPh>
    <rPh sb="4" eb="6">
      <t>ホイク</t>
    </rPh>
    <rPh sb="6" eb="8">
      <t>ジカン</t>
    </rPh>
    <phoneticPr fontId="6"/>
  </si>
  <si>
    <t>時</t>
    <rPh sb="0" eb="1">
      <t>ジ</t>
    </rPh>
    <phoneticPr fontId="6"/>
  </si>
  <si>
    <t>分</t>
    <rPh sb="0" eb="1">
      <t>フン</t>
    </rPh>
    <phoneticPr fontId="6"/>
  </si>
  <si>
    <t>～</t>
    <phoneticPr fontId="6"/>
  </si>
  <si>
    <t>開園時間</t>
    <rPh sb="0" eb="2">
      <t>カイエン</t>
    </rPh>
    <rPh sb="2" eb="4">
      <t>ジカン</t>
    </rPh>
    <phoneticPr fontId="6"/>
  </si>
  <si>
    <t>教育週数</t>
    <rPh sb="0" eb="2">
      <t>キョウイク</t>
    </rPh>
    <rPh sb="2" eb="4">
      <t>シュウスウ</t>
    </rPh>
    <phoneticPr fontId="6"/>
  </si>
  <si>
    <t>週</t>
    <rPh sb="0" eb="1">
      <t>シュウ</t>
    </rPh>
    <phoneticPr fontId="6"/>
  </si>
  <si>
    <t>人（満2歳以上の定員）</t>
    <rPh sb="0" eb="1">
      <t>ニン</t>
    </rPh>
    <rPh sb="2" eb="3">
      <t>マン</t>
    </rPh>
    <rPh sb="4" eb="5">
      <t>サイ</t>
    </rPh>
    <rPh sb="5" eb="7">
      <t>イジョウ</t>
    </rPh>
    <rPh sb="8" eb="10">
      <t>テイイン</t>
    </rPh>
    <phoneticPr fontId="6"/>
  </si>
  <si>
    <t>保育室（満3歳以上）　　　　　</t>
    <phoneticPr fontId="6"/>
  </si>
  <si>
    <t>室　≧</t>
    <phoneticPr fontId="6"/>
  </si>
  <si>
    <t>a</t>
    <phoneticPr fontId="6"/>
  </si>
  <si>
    <t>2学級以下の場合　　330＋30×（　　</t>
    <phoneticPr fontId="6"/>
  </si>
  <si>
    <t>ｸﾗｽ-1）＝</t>
    <phoneticPr fontId="6"/>
  </si>
  <si>
    <t>3学級以上の場合　　400＋80×（</t>
    <phoneticPr fontId="6"/>
  </si>
  <si>
    <t>ｸﾗｽ-3）＝</t>
    <phoneticPr fontId="6"/>
  </si>
  <si>
    <t xml:space="preserve"> 1・2号の定員計　</t>
    <rPh sb="4" eb="5">
      <t>ゴウ</t>
    </rPh>
    <rPh sb="6" eb="8">
      <t>テイイン</t>
    </rPh>
    <rPh sb="8" eb="9">
      <t>ケイ</t>
    </rPh>
    <phoneticPr fontId="6"/>
  </si>
  <si>
    <t>人×3.3㎡＝</t>
    <phoneticPr fontId="6"/>
  </si>
  <si>
    <t>□</t>
    <phoneticPr fontId="6"/>
  </si>
  <si>
    <t xml:space="preserve">3号のうち満2歳以上の児童数（予定） </t>
    <rPh sb="1" eb="2">
      <t>ゴウ</t>
    </rPh>
    <rPh sb="5" eb="6">
      <t>マン</t>
    </rPh>
    <rPh sb="7" eb="10">
      <t>サイイジョウ</t>
    </rPh>
    <rPh sb="11" eb="13">
      <t>ジドウ</t>
    </rPh>
    <rPh sb="13" eb="14">
      <t>スウ</t>
    </rPh>
    <rPh sb="15" eb="17">
      <t>ヨテイ</t>
    </rPh>
    <phoneticPr fontId="6"/>
  </si>
  <si>
    <t>※基準　①（a又はb）＋⑤＝</t>
    <rPh sb="1" eb="3">
      <t>キジュン</t>
    </rPh>
    <rPh sb="7" eb="8">
      <t>マタ</t>
    </rPh>
    <phoneticPr fontId="6"/>
  </si>
  <si>
    <t>1．事業の類型</t>
    <rPh sb="2" eb="4">
      <t>ジギョウ</t>
    </rPh>
    <rPh sb="5" eb="7">
      <t>ルイケイ</t>
    </rPh>
    <phoneticPr fontId="2"/>
  </si>
  <si>
    <t>2．事業者</t>
    <rPh sb="2" eb="5">
      <t>ジギョウシャ</t>
    </rPh>
    <phoneticPr fontId="2"/>
  </si>
  <si>
    <t>法人等名称</t>
    <rPh sb="0" eb="2">
      <t>ホウジン</t>
    </rPh>
    <rPh sb="2" eb="3">
      <t>トウ</t>
    </rPh>
    <rPh sb="3" eb="5">
      <t>メイショウ</t>
    </rPh>
    <phoneticPr fontId="2"/>
  </si>
  <si>
    <t>主たる事務所の
所在地・連絡先</t>
    <rPh sb="0" eb="1">
      <t>シュ</t>
    </rPh>
    <rPh sb="3" eb="5">
      <t>ジム</t>
    </rPh>
    <rPh sb="5" eb="6">
      <t>ショ</t>
    </rPh>
    <rPh sb="8" eb="11">
      <t>ショザイチ</t>
    </rPh>
    <rPh sb="12" eb="15">
      <t>レンラクサキ</t>
    </rPh>
    <phoneticPr fontId="2"/>
  </si>
  <si>
    <t>　（ビルの名称等）</t>
    <rPh sb="5" eb="7">
      <t>メイショウ</t>
    </rPh>
    <rPh sb="7" eb="8">
      <t>トウ</t>
    </rPh>
    <phoneticPr fontId="6"/>
  </si>
  <si>
    <t>電話番号</t>
    <rPh sb="0" eb="2">
      <t>デンワ</t>
    </rPh>
    <rPh sb="2" eb="4">
      <t>バンゴウ</t>
    </rPh>
    <phoneticPr fontId="6"/>
  </si>
  <si>
    <t>FAX番号</t>
    <rPh sb="3" eb="5">
      <t>バンゴウ</t>
    </rPh>
    <phoneticPr fontId="6"/>
  </si>
  <si>
    <t>E-mailアドレス</t>
    <phoneticPr fontId="6"/>
  </si>
  <si>
    <t>-</t>
    <phoneticPr fontId="6"/>
  </si>
  <si>
    <t>法人等の種別</t>
    <rPh sb="0" eb="2">
      <t>ホウジン</t>
    </rPh>
    <rPh sb="2" eb="3">
      <t>トウ</t>
    </rPh>
    <rPh sb="4" eb="6">
      <t>シュベツ</t>
    </rPh>
    <phoneticPr fontId="6"/>
  </si>
  <si>
    <t>法人設立年月日</t>
    <rPh sb="0" eb="2">
      <t>ホウジン</t>
    </rPh>
    <rPh sb="2" eb="4">
      <t>セツリツ</t>
    </rPh>
    <rPh sb="4" eb="7">
      <t>ネンガッピ</t>
    </rPh>
    <phoneticPr fontId="6"/>
  </si>
  <si>
    <t>日</t>
    <rPh sb="0" eb="1">
      <t>ニチ</t>
    </rPh>
    <phoneticPr fontId="6"/>
  </si>
  <si>
    <t>月</t>
    <rPh sb="0" eb="1">
      <t>ツキ</t>
    </rPh>
    <phoneticPr fontId="6"/>
  </si>
  <si>
    <t>年</t>
    <rPh sb="0" eb="1">
      <t>ネン</t>
    </rPh>
    <phoneticPr fontId="6"/>
  </si>
  <si>
    <t>代表者生年月日</t>
    <rPh sb="0" eb="3">
      <t>ダイヒョウシャ</t>
    </rPh>
    <rPh sb="3" eb="5">
      <t>セイネン</t>
    </rPh>
    <rPh sb="5" eb="7">
      <t>ガッピ</t>
    </rPh>
    <phoneticPr fontId="6"/>
  </si>
  <si>
    <t>満</t>
    <rPh sb="0" eb="1">
      <t>マン</t>
    </rPh>
    <phoneticPr fontId="6"/>
  </si>
  <si>
    <t>月</t>
    <rPh sb="0" eb="1">
      <t>ゲツ</t>
    </rPh>
    <phoneticPr fontId="6"/>
  </si>
  <si>
    <t>（</t>
  </si>
  <si>
    <t>歳</t>
    <rPh sb="0" eb="1">
      <t>サイ</t>
    </rPh>
    <phoneticPr fontId="6"/>
  </si>
  <si>
    <t>）</t>
    <phoneticPr fontId="6"/>
  </si>
  <si>
    <t>代表者の
住所・連絡先</t>
    <rPh sb="0" eb="3">
      <t>ダイヒョウシャ</t>
    </rPh>
    <rPh sb="5" eb="7">
      <t>ジュウショ</t>
    </rPh>
    <rPh sb="8" eb="11">
      <t>レンラクサキ</t>
    </rPh>
    <phoneticPr fontId="2"/>
  </si>
  <si>
    <t>3．事業開始予定年月日</t>
    <rPh sb="2" eb="4">
      <t>ジギョウ</t>
    </rPh>
    <rPh sb="4" eb="6">
      <t>カイシ</t>
    </rPh>
    <rPh sb="6" eb="8">
      <t>ヨテイ</t>
    </rPh>
    <rPh sb="8" eb="11">
      <t>ネンガッピ</t>
    </rPh>
    <phoneticPr fontId="2"/>
  </si>
  <si>
    <t>4.事業所名称、運営を希望する施設</t>
    <rPh sb="2" eb="4">
      <t>ジギョウ</t>
    </rPh>
    <rPh sb="4" eb="5">
      <t>ショ</t>
    </rPh>
    <rPh sb="5" eb="7">
      <t>メイショウ</t>
    </rPh>
    <rPh sb="8" eb="10">
      <t>ウンエイ</t>
    </rPh>
    <rPh sb="11" eb="13">
      <t>キボウ</t>
    </rPh>
    <rPh sb="15" eb="17">
      <t>シセツ</t>
    </rPh>
    <phoneticPr fontId="6"/>
  </si>
  <si>
    <t>フリガナ</t>
    <phoneticPr fontId="6"/>
  </si>
  <si>
    <t>氏名</t>
    <rPh sb="0" eb="2">
      <t>シメイ</t>
    </rPh>
    <phoneticPr fontId="6"/>
  </si>
  <si>
    <t>年齢</t>
    <rPh sb="0" eb="2">
      <t>ネンレイ</t>
    </rPh>
    <phoneticPr fontId="6"/>
  </si>
  <si>
    <t>現職</t>
    <rPh sb="0" eb="2">
      <t>ゲンショク</t>
    </rPh>
    <phoneticPr fontId="6"/>
  </si>
  <si>
    <t>資格等</t>
    <rPh sb="0" eb="2">
      <t>シカク</t>
    </rPh>
    <rPh sb="2" eb="3">
      <t>トウ</t>
    </rPh>
    <phoneticPr fontId="6"/>
  </si>
  <si>
    <t>建物の平面図(各室の用途、保育年齢、定員、床面積、内法面積を明示)、配置図、立面図</t>
    <rPh sb="0" eb="2">
      <t>タテモノ</t>
    </rPh>
    <rPh sb="3" eb="6">
      <t>ヘイメンズ</t>
    </rPh>
    <rPh sb="7" eb="9">
      <t>カクシツ</t>
    </rPh>
    <rPh sb="10" eb="12">
      <t>ヨウト</t>
    </rPh>
    <rPh sb="13" eb="15">
      <t>ホイク</t>
    </rPh>
    <rPh sb="15" eb="17">
      <t>ネンレイ</t>
    </rPh>
    <rPh sb="18" eb="20">
      <t>テイイン</t>
    </rPh>
    <rPh sb="21" eb="24">
      <t>ユカメンセキ</t>
    </rPh>
    <rPh sb="25" eb="27">
      <t>ウチノリ</t>
    </rPh>
    <rPh sb="27" eb="29">
      <t>メンセキ</t>
    </rPh>
    <rPh sb="30" eb="32">
      <t>メイジ</t>
    </rPh>
    <rPh sb="34" eb="37">
      <t>ハイチズ</t>
    </rPh>
    <rPh sb="38" eb="41">
      <t>リツメンズ</t>
    </rPh>
    <phoneticPr fontId="0"/>
  </si>
  <si>
    <t>工事工程表</t>
    <rPh sb="0" eb="2">
      <t>コウジ</t>
    </rPh>
    <rPh sb="2" eb="4">
      <t>コウテイ</t>
    </rPh>
    <rPh sb="4" eb="5">
      <t>ヒョウ</t>
    </rPh>
    <phoneticPr fontId="6"/>
  </si>
  <si>
    <t>工事設計書</t>
    <rPh sb="0" eb="2">
      <t>コウジ</t>
    </rPh>
    <rPh sb="2" eb="5">
      <t>セッケイショ</t>
    </rPh>
    <phoneticPr fontId="18"/>
  </si>
  <si>
    <t>休日保育の実施</t>
    <rPh sb="0" eb="2">
      <t>キュウジツ</t>
    </rPh>
    <rPh sb="2" eb="4">
      <t>ホイク</t>
    </rPh>
    <rPh sb="5" eb="7">
      <t>ジッシ</t>
    </rPh>
    <phoneticPr fontId="6"/>
  </si>
  <si>
    <t>有</t>
    <rPh sb="0" eb="1">
      <t>ユウ</t>
    </rPh>
    <phoneticPr fontId="6"/>
  </si>
  <si>
    <t>無</t>
    <rPh sb="0" eb="1">
      <t>ナシ</t>
    </rPh>
    <phoneticPr fontId="6"/>
  </si>
  <si>
    <t>延長保育の実施</t>
    <rPh sb="0" eb="2">
      <t>エンチョウ</t>
    </rPh>
    <rPh sb="2" eb="4">
      <t>ホイク</t>
    </rPh>
    <rPh sb="5" eb="7">
      <t>ジッシ</t>
    </rPh>
    <phoneticPr fontId="6"/>
  </si>
  <si>
    <t>　岡山市の市立施設（幼稚園・保育所）運営法人の募集についての趣旨を理解し、本計画書を提出します。当法人の運営計画が承認された時には、本計画書及び添付書類に即した施設の整備と運営を行うことを確約します。</t>
    <rPh sb="10" eb="13">
      <t>ヨウチエン</t>
    </rPh>
    <rPh sb="14" eb="16">
      <t>ホイク</t>
    </rPh>
    <rPh sb="16" eb="17">
      <t>ショ</t>
    </rPh>
    <rPh sb="77" eb="78">
      <t>ソク</t>
    </rPh>
    <phoneticPr fontId="2"/>
  </si>
  <si>
    <t>代表就任年月日</t>
    <rPh sb="0" eb="2">
      <t>ダイヒョウ</t>
    </rPh>
    <rPh sb="2" eb="4">
      <t>シュウニン</t>
    </rPh>
    <rPh sb="4" eb="7">
      <t>ネンガッピ</t>
    </rPh>
    <phoneticPr fontId="6"/>
  </si>
  <si>
    <t>5．認可定員等</t>
    <rPh sb="2" eb="4">
      <t>ニンカ</t>
    </rPh>
    <rPh sb="4" eb="6">
      <t>テイイン</t>
    </rPh>
    <rPh sb="6" eb="7">
      <t>トウ</t>
    </rPh>
    <phoneticPr fontId="2"/>
  </si>
  <si>
    <t>運営計画に係る議事録（理事会議事録、評議員会議事録等）</t>
    <rPh sb="0" eb="2">
      <t>ウンエイ</t>
    </rPh>
    <rPh sb="2" eb="4">
      <t>ケイカク</t>
    </rPh>
    <rPh sb="11" eb="14">
      <t>リジカイ</t>
    </rPh>
    <rPh sb="14" eb="17">
      <t>ギジロク</t>
    </rPh>
    <rPh sb="25" eb="26">
      <t>トウ</t>
    </rPh>
    <phoneticPr fontId="6"/>
  </si>
  <si>
    <t>6．整備計画</t>
    <rPh sb="2" eb="4">
      <t>セイビ</t>
    </rPh>
    <rPh sb="4" eb="6">
      <t>ケイカク</t>
    </rPh>
    <phoneticPr fontId="6"/>
  </si>
  <si>
    <t>整備概要</t>
    <rPh sb="0" eb="2">
      <t>セイビ</t>
    </rPh>
    <rPh sb="2" eb="4">
      <t>ガイヨウ</t>
    </rPh>
    <phoneticPr fontId="6"/>
  </si>
  <si>
    <t>7．園舎</t>
    <rPh sb="2" eb="3">
      <t>エン</t>
    </rPh>
    <rPh sb="3" eb="4">
      <t>シャ</t>
    </rPh>
    <phoneticPr fontId="6"/>
  </si>
  <si>
    <t>8．施設・設備</t>
    <rPh sb="2" eb="4">
      <t>シセツ</t>
    </rPh>
    <rPh sb="5" eb="7">
      <t>セツビ</t>
    </rPh>
    <phoneticPr fontId="6"/>
  </si>
  <si>
    <t>9．園庭</t>
    <rPh sb="2" eb="4">
      <t>エンテイ</t>
    </rPh>
    <phoneticPr fontId="6"/>
  </si>
  <si>
    <t>12．職　員</t>
    <rPh sb="3" eb="4">
      <t>ショク</t>
    </rPh>
    <rPh sb="5" eb="6">
      <t>イン</t>
    </rPh>
    <phoneticPr fontId="2"/>
  </si>
  <si>
    <t>Ｅ－Ｍａｉｌアドレス</t>
    <phoneticPr fontId="6"/>
  </si>
  <si>
    <t>住　　所</t>
    <rPh sb="0" eb="1">
      <t>スミ</t>
    </rPh>
    <rPh sb="3" eb="4">
      <t>ショ</t>
    </rPh>
    <phoneticPr fontId="6"/>
  </si>
  <si>
    <t>氏　　名</t>
    <rPh sb="0" eb="1">
      <t>シ</t>
    </rPh>
    <rPh sb="3" eb="4">
      <t>メイ</t>
    </rPh>
    <phoneticPr fontId="6"/>
  </si>
  <si>
    <t>電話番号</t>
    <rPh sb="0" eb="2">
      <t>デンワ</t>
    </rPh>
    <rPh sb="2" eb="4">
      <t>バンゴウ</t>
    </rPh>
    <phoneticPr fontId="6"/>
  </si>
  <si>
    <t>幼保連携型認定こども園</t>
    <rPh sb="0" eb="5">
      <t>ヨウ</t>
    </rPh>
    <rPh sb="5" eb="11">
      <t>ニ</t>
    </rPh>
    <phoneticPr fontId="6"/>
  </si>
  <si>
    <t>13．教育・保育の期間及び時間</t>
    <rPh sb="3" eb="5">
      <t>キョウイク</t>
    </rPh>
    <rPh sb="6" eb="8">
      <t>ホイク</t>
    </rPh>
    <rPh sb="9" eb="11">
      <t>キカン</t>
    </rPh>
    <rPh sb="11" eb="12">
      <t>オヨ</t>
    </rPh>
    <rPh sb="13" eb="15">
      <t>ジカン</t>
    </rPh>
    <phoneticPr fontId="2"/>
  </si>
  <si>
    <t>常勤職員</t>
    <rPh sb="0" eb="2">
      <t>ジョウキン</t>
    </rPh>
    <rPh sb="2" eb="4">
      <t>ショクイン</t>
    </rPh>
    <phoneticPr fontId="6"/>
  </si>
  <si>
    <t>非常勤職員
（常勤換算）</t>
    <rPh sb="0" eb="3">
      <t>ヒジョウキン</t>
    </rPh>
    <rPh sb="3" eb="5">
      <t>ショクイン</t>
    </rPh>
    <rPh sb="7" eb="9">
      <t>ジョウキン</t>
    </rPh>
    <rPh sb="9" eb="11">
      <t>カンサン</t>
    </rPh>
    <phoneticPr fontId="6"/>
  </si>
  <si>
    <t>人</t>
    <rPh sb="0" eb="1">
      <t>ニン</t>
    </rPh>
    <phoneticPr fontId="6"/>
  </si>
  <si>
    <t>人</t>
    <rPh sb="0" eb="1">
      <t>ニン</t>
    </rPh>
    <phoneticPr fontId="6"/>
  </si>
  <si>
    <t>教育・保育施設従事歴</t>
    <rPh sb="0" eb="2">
      <t>キョウイク</t>
    </rPh>
    <rPh sb="3" eb="5">
      <t>ホイク</t>
    </rPh>
    <rPh sb="5" eb="7">
      <t>シセツ</t>
    </rPh>
    <rPh sb="7" eb="9">
      <t>ジュウジ</t>
    </rPh>
    <rPh sb="9" eb="10">
      <t>レキ</t>
    </rPh>
    <phoneticPr fontId="6"/>
  </si>
  <si>
    <t>施設名称(仮称)</t>
    <rPh sb="0" eb="2">
      <t>シセツ</t>
    </rPh>
    <rPh sb="2" eb="4">
      <t>メイショウ</t>
    </rPh>
    <rPh sb="5" eb="7">
      <t>カショウ</t>
    </rPh>
    <phoneticPr fontId="6"/>
  </si>
  <si>
    <t>栄養士</t>
    <rPh sb="0" eb="3">
      <t>エイヨウシ</t>
    </rPh>
    <phoneticPr fontId="6"/>
  </si>
  <si>
    <t>養護教諭</t>
    <rPh sb="0" eb="2">
      <t>ヨウゴ</t>
    </rPh>
    <rPh sb="2" eb="4">
      <t>キョウユ</t>
    </rPh>
    <phoneticPr fontId="6"/>
  </si>
  <si>
    <t>看護師</t>
    <rPh sb="0" eb="3">
      <t>カンゴシ</t>
    </rPh>
    <phoneticPr fontId="6"/>
  </si>
  <si>
    <t>保育標準時間対応</t>
    <rPh sb="0" eb="2">
      <t>ホイク</t>
    </rPh>
    <rPh sb="2" eb="4">
      <t>ヒョウジュン</t>
    </rPh>
    <rPh sb="4" eb="6">
      <t>ジカン</t>
    </rPh>
    <rPh sb="6" eb="8">
      <t>タイオウ</t>
    </rPh>
    <phoneticPr fontId="6"/>
  </si>
  <si>
    <t>休けい保育教諭(2・3号利用定員90人以下)</t>
    <rPh sb="0" eb="1">
      <t>キュウ</t>
    </rPh>
    <rPh sb="3" eb="5">
      <t>ホイク</t>
    </rPh>
    <rPh sb="5" eb="7">
      <t>キョウユ</t>
    </rPh>
    <rPh sb="11" eb="12">
      <t>ゴウ</t>
    </rPh>
    <rPh sb="12" eb="14">
      <t>リヨウ</t>
    </rPh>
    <rPh sb="14" eb="16">
      <t>テイイン</t>
    </rPh>
    <rPh sb="18" eb="19">
      <t>ニン</t>
    </rPh>
    <rPh sb="19" eb="21">
      <t>イカ</t>
    </rPh>
    <phoneticPr fontId="6"/>
  </si>
  <si>
    <t>主幹保育教諭等専任化代替加算</t>
    <rPh sb="0" eb="2">
      <t>シュカン</t>
    </rPh>
    <rPh sb="2" eb="4">
      <t>ホイク</t>
    </rPh>
    <rPh sb="4" eb="6">
      <t>キョウユ</t>
    </rPh>
    <rPh sb="6" eb="7">
      <t>トウ</t>
    </rPh>
    <rPh sb="7" eb="9">
      <t>センニン</t>
    </rPh>
    <rPh sb="9" eb="10">
      <t>カ</t>
    </rPh>
    <rPh sb="10" eb="12">
      <t>ダイタイ</t>
    </rPh>
    <rPh sb="12" eb="14">
      <t>カサン</t>
    </rPh>
    <phoneticPr fontId="6"/>
  </si>
  <si>
    <t>合　　　計</t>
    <rPh sb="0" eb="1">
      <t>ア</t>
    </rPh>
    <rPh sb="4" eb="5">
      <t>ケイ</t>
    </rPh>
    <phoneticPr fontId="6"/>
  </si>
  <si>
    <t>一時預かり(幼稚園型)の実施</t>
    <rPh sb="0" eb="2">
      <t>イチジ</t>
    </rPh>
    <rPh sb="2" eb="3">
      <t>アズ</t>
    </rPh>
    <rPh sb="6" eb="9">
      <t>ヨウチエン</t>
    </rPh>
    <rPh sb="9" eb="10">
      <t>ガタ</t>
    </rPh>
    <rPh sb="12" eb="14">
      <t>ジッシ</t>
    </rPh>
    <phoneticPr fontId="6"/>
  </si>
  <si>
    <t>延</t>
    <rPh sb="0" eb="1">
      <t>ノベ</t>
    </rPh>
    <phoneticPr fontId="6"/>
  </si>
  <si>
    <t>10．運営及び共同教育・保育の概要</t>
    <rPh sb="3" eb="5">
      <t>ウンエイ</t>
    </rPh>
    <rPh sb="5" eb="6">
      <t>オヨ</t>
    </rPh>
    <rPh sb="7" eb="9">
      <t>キョウドウ</t>
    </rPh>
    <rPh sb="9" eb="11">
      <t>キョウイク</t>
    </rPh>
    <rPh sb="12" eb="14">
      <t>ホイク</t>
    </rPh>
    <rPh sb="15" eb="17">
      <t>ガイヨウ</t>
    </rPh>
    <phoneticPr fontId="6"/>
  </si>
  <si>
    <t>令和</t>
    <rPh sb="0" eb="1">
      <t>レイ</t>
    </rPh>
    <rPh sb="1" eb="2">
      <t>ワ</t>
    </rPh>
    <phoneticPr fontId="2"/>
  </si>
  <si>
    <t>法人の登記履歴事項証明書</t>
    <rPh sb="0" eb="2">
      <t>ホウジン</t>
    </rPh>
    <rPh sb="3" eb="5">
      <t>トウキ</t>
    </rPh>
    <rPh sb="5" eb="7">
      <t>リレキ</t>
    </rPh>
    <rPh sb="7" eb="9">
      <t>ジコウ</t>
    </rPh>
    <rPh sb="9" eb="12">
      <t>ショウメイショ</t>
    </rPh>
    <phoneticPr fontId="6"/>
  </si>
  <si>
    <t>定款又は寄附行為</t>
    <phoneticPr fontId="6"/>
  </si>
  <si>
    <t>運営を希望する施設</t>
    <rPh sb="0" eb="2">
      <t>ウンエイ</t>
    </rPh>
    <rPh sb="3" eb="5">
      <t>キボウ</t>
    </rPh>
    <rPh sb="7" eb="9">
      <t>シセツ</t>
    </rPh>
    <phoneticPr fontId="6"/>
  </si>
  <si>
    <t>国税及び地方税を滞納していないことを証明する書類(国税、県税、市税納税証明書)</t>
    <rPh sb="0" eb="2">
      <t>コクゼイ</t>
    </rPh>
    <rPh sb="2" eb="3">
      <t>オヨ</t>
    </rPh>
    <rPh sb="4" eb="7">
      <t>チホウゼイ</t>
    </rPh>
    <rPh sb="8" eb="10">
      <t>タイノウ</t>
    </rPh>
    <rPh sb="18" eb="20">
      <t>ショウメイ</t>
    </rPh>
    <rPh sb="22" eb="24">
      <t>ショルイ</t>
    </rPh>
    <rPh sb="25" eb="27">
      <t>コクゼイ</t>
    </rPh>
    <rPh sb="28" eb="30">
      <t>ケンゼイ</t>
    </rPh>
    <rPh sb="31" eb="32">
      <t>シ</t>
    </rPh>
    <rPh sb="32" eb="33">
      <t>ゼイ</t>
    </rPh>
    <rPh sb="33" eb="35">
      <t>ノウゼイ</t>
    </rPh>
    <rPh sb="35" eb="38">
      <t>ショウメイショ</t>
    </rPh>
    <phoneticPr fontId="2"/>
  </si>
  <si>
    <t>加配保育士</t>
    <rPh sb="0" eb="2">
      <t>カハイ</t>
    </rPh>
    <rPh sb="2" eb="5">
      <t>ホイクシ</t>
    </rPh>
    <phoneticPr fontId="6"/>
  </si>
  <si>
    <t xml:space="preserve">※就学前の子どもに関する教育、保育等の総合的な提供の推進に関する法律(平成18年法律第77号)及び関係政省令にある職員配置・資格に関する規定及び岡山市幼保連携型認定こども園の学級の編制，職員，設備及び運営に関する基準を定める条例（平成26年市条例第120号）にある職員配置基準に関する規定を参照ください。
※①配置職員数においては、上記法令及び条例に規定する必置の職種及び保育教諭等の配置基準のほか、子ども・子育て支援法（平成24年8月法律第65号）第27条第1項に規定する施設型給付費に含まれる職員構成や配置及び各施設において実施する事業に必要な職員配置等にご留意ください。
※②予定児童数の合計は5．の認可定員と一致させてください。
※③について、乳児4人以上を入所させる幼保連携型認定こども園は、保健師、看護師又は准看護師１名（※常勤換算で1.0以上となる場合）に限り保育教諭とみなして必要な保育教諭等数に加えることができます。
</t>
    <rPh sb="39" eb="40">
      <t>ネン</t>
    </rPh>
    <rPh sb="47" eb="48">
      <t>オヨ</t>
    </rPh>
    <rPh sb="49" eb="51">
      <t>カンケイ</t>
    </rPh>
    <rPh sb="51" eb="54">
      <t>セイショウレイ</t>
    </rPh>
    <rPh sb="57" eb="59">
      <t>ショクイン</t>
    </rPh>
    <rPh sb="59" eb="61">
      <t>ハイチ</t>
    </rPh>
    <rPh sb="62" eb="64">
      <t>シカク</t>
    </rPh>
    <rPh sb="65" eb="66">
      <t>カン</t>
    </rPh>
    <rPh sb="68" eb="70">
      <t>キテイ</t>
    </rPh>
    <rPh sb="70" eb="71">
      <t>オヨ</t>
    </rPh>
    <rPh sb="139" eb="140">
      <t>カン</t>
    </rPh>
    <rPh sb="142" eb="144">
      <t>キテイ</t>
    </rPh>
    <rPh sb="157" eb="159">
      <t>ショクイン</t>
    </rPh>
    <rPh sb="159" eb="160">
      <t>スウ</t>
    </rPh>
    <rPh sb="168" eb="170">
      <t>ホウレイ</t>
    </rPh>
    <rPh sb="170" eb="171">
      <t>オヨ</t>
    </rPh>
    <rPh sb="172" eb="174">
      <t>ジョウレイ</t>
    </rPh>
    <rPh sb="188" eb="190">
      <t>キョウユ</t>
    </rPh>
    <rPh sb="190" eb="191">
      <t>トウ</t>
    </rPh>
    <rPh sb="237" eb="239">
      <t>シセツ</t>
    </rPh>
    <rPh sb="239" eb="240">
      <t>ガタ</t>
    </rPh>
    <rPh sb="240" eb="242">
      <t>キュウフ</t>
    </rPh>
    <rPh sb="338" eb="343">
      <t>ヨウ</t>
    </rPh>
    <rPh sb="343" eb="349">
      <t>ニ</t>
    </rPh>
    <rPh sb="368" eb="370">
      <t>ジョウキン</t>
    </rPh>
    <rPh sb="370" eb="372">
      <t>カンザン</t>
    </rPh>
    <rPh sb="376" eb="378">
      <t>イジョウ</t>
    </rPh>
    <rPh sb="381" eb="383">
      <t>バアイ</t>
    </rPh>
    <rPh sb="389" eb="391">
      <t>キョウユ</t>
    </rPh>
    <rPh sb="399" eb="401">
      <t>ホイク</t>
    </rPh>
    <rPh sb="401" eb="403">
      <t>キョウユ</t>
    </rPh>
    <rPh sb="403" eb="404">
      <t>トウ</t>
    </rPh>
    <phoneticPr fontId="6"/>
  </si>
  <si>
    <t>保育教諭等</t>
    <phoneticPr fontId="6"/>
  </si>
  <si>
    <t>人</t>
    <rPh sb="0" eb="1">
      <t>ニン</t>
    </rPh>
    <phoneticPr fontId="6"/>
  </si>
  <si>
    <t>副園長</t>
    <rPh sb="0" eb="3">
      <t>フクエンチョウ</t>
    </rPh>
    <phoneticPr fontId="6"/>
  </si>
  <si>
    <t>共同教育・保育 ※</t>
    <rPh sb="0" eb="2">
      <t>キョウドウ</t>
    </rPh>
    <rPh sb="2" eb="4">
      <t>キョウイク</t>
    </rPh>
    <rPh sb="5" eb="7">
      <t>ホイク</t>
    </rPh>
    <phoneticPr fontId="6"/>
  </si>
  <si>
    <t>4</t>
    <phoneticPr fontId="6"/>
  </si>
  <si>
    <t>1</t>
    <phoneticPr fontId="6"/>
  </si>
  <si>
    <t>専任</t>
  </si>
  <si>
    <t>避難用設備(2階建て以上の場合）</t>
    <rPh sb="0" eb="3">
      <t>ヒナンヨウ</t>
    </rPh>
    <rPh sb="3" eb="5">
      <t>セツビ</t>
    </rPh>
    <rPh sb="7" eb="9">
      <t>カイダ</t>
    </rPh>
    <rPh sb="10" eb="12">
      <t>イジョウ</t>
    </rPh>
    <rPh sb="13" eb="15">
      <t>バアイ</t>
    </rPh>
    <phoneticPr fontId="6"/>
  </si>
  <si>
    <t>※開園前年度に6か月程度実施する日数を記入してください</t>
    <rPh sb="1" eb="3">
      <t>カイエン</t>
    </rPh>
    <rPh sb="3" eb="6">
      <t>ゼンネンド</t>
    </rPh>
    <rPh sb="9" eb="10">
      <t>ゲツ</t>
    </rPh>
    <rPh sb="10" eb="12">
      <t>テイド</t>
    </rPh>
    <rPh sb="12" eb="14">
      <t>ジッシ</t>
    </rPh>
    <rPh sb="16" eb="18">
      <t>ニッスウ</t>
    </rPh>
    <rPh sb="19" eb="21">
      <t>キニュウ</t>
    </rPh>
    <phoneticPr fontId="6"/>
  </si>
  <si>
    <t>その他審査に際し必要と認める書類(原本証明書等)</t>
    <rPh sb="2" eb="3">
      <t>タ</t>
    </rPh>
    <rPh sb="3" eb="5">
      <t>シンサ</t>
    </rPh>
    <rPh sb="6" eb="7">
      <t>サイ</t>
    </rPh>
    <rPh sb="8" eb="10">
      <t>ヒツヨウ</t>
    </rPh>
    <rPh sb="11" eb="12">
      <t>ミト</t>
    </rPh>
    <rPh sb="14" eb="16">
      <t>ショルイ</t>
    </rPh>
    <rPh sb="17" eb="22">
      <t>ゲンポンショウメイショ</t>
    </rPh>
    <rPh sb="22" eb="23">
      <t>トウ</t>
    </rPh>
    <phoneticPr fontId="2"/>
  </si>
  <si>
    <t>日実施</t>
    <rPh sb="0" eb="1">
      <t>ニチ</t>
    </rPh>
    <rPh sb="1" eb="3">
      <t>ジッシ</t>
    </rPh>
    <phoneticPr fontId="6"/>
  </si>
  <si>
    <t>11．施設長予定者</t>
    <rPh sb="3" eb="6">
      <t>シセツチョウ</t>
    </rPh>
    <rPh sb="6" eb="9">
      <t>ヨテイシャ</t>
    </rPh>
    <phoneticPr fontId="6"/>
  </si>
  <si>
    <t>施設長予定者に関する書類　（資格を証明する書類、前歴証明書、身分証明書（本籍地市町村長発行））</t>
    <rPh sb="0" eb="3">
      <t>シセツチョウ</t>
    </rPh>
    <rPh sb="3" eb="6">
      <t>ヨテイシャ</t>
    </rPh>
    <rPh sb="7" eb="8">
      <t>カン</t>
    </rPh>
    <rPh sb="10" eb="12">
      <t>ショルイ</t>
    </rPh>
    <rPh sb="14" eb="16">
      <t>シカク</t>
    </rPh>
    <rPh sb="17" eb="19">
      <t>ショウメイ</t>
    </rPh>
    <rPh sb="21" eb="23">
      <t>ショルイ</t>
    </rPh>
    <rPh sb="24" eb="26">
      <t>ゼンレキ</t>
    </rPh>
    <rPh sb="26" eb="29">
      <t>ショウメイショ</t>
    </rPh>
    <rPh sb="30" eb="32">
      <t>ミブン</t>
    </rPh>
    <rPh sb="32" eb="35">
      <t>ショウメイショ</t>
    </rPh>
    <rPh sb="36" eb="39">
      <t>ホンセキチ</t>
    </rPh>
    <rPh sb="39" eb="41">
      <t>シチョウ</t>
    </rPh>
    <rPh sb="41" eb="43">
      <t>ソンチョウ</t>
    </rPh>
    <rPh sb="43" eb="45">
      <t>ハッコウ</t>
    </rPh>
    <phoneticPr fontId="2"/>
  </si>
  <si>
    <t>施設長予定者履歴書(様式４）</t>
    <rPh sb="0" eb="8">
      <t>シセツチョウヨテイシャリレキ</t>
    </rPh>
    <rPh sb="8" eb="9">
      <t>ショ</t>
    </rPh>
    <rPh sb="10" eb="12">
      <t>ヨウシキ</t>
    </rPh>
    <phoneticPr fontId="6"/>
  </si>
  <si>
    <t>運営施設一覧(様式5）</t>
    <rPh sb="0" eb="6">
      <t>ウンエイシセツイチラン</t>
    </rPh>
    <rPh sb="7" eb="9">
      <t>ヨウシキ</t>
    </rPh>
    <phoneticPr fontId="6"/>
  </si>
  <si>
    <t>整備運営資金計画書（様式9）</t>
    <rPh sb="0" eb="2">
      <t>セイビ</t>
    </rPh>
    <rPh sb="2" eb="4">
      <t>ウンエイ</t>
    </rPh>
    <rPh sb="4" eb="6">
      <t>シキン</t>
    </rPh>
    <rPh sb="6" eb="9">
      <t>ケイカクショ</t>
    </rPh>
    <rPh sb="10" eb="12">
      <t>ヨウシキ</t>
    </rPh>
    <phoneticPr fontId="2"/>
  </si>
  <si>
    <t>自己資金内訳書（様式10）及び残高証明書</t>
    <rPh sb="0" eb="2">
      <t>ジコ</t>
    </rPh>
    <rPh sb="2" eb="4">
      <t>シキン</t>
    </rPh>
    <rPh sb="4" eb="7">
      <t>ウチワケショ</t>
    </rPh>
    <rPh sb="8" eb="10">
      <t>ヨウシキ</t>
    </rPh>
    <rPh sb="13" eb="14">
      <t>オヨ</t>
    </rPh>
    <rPh sb="15" eb="20">
      <t>ザンダカショウメイショ</t>
    </rPh>
    <phoneticPr fontId="2"/>
  </si>
  <si>
    <t>施設監査実施状況(様式7)及び施設監査の結果通知(写し)</t>
    <rPh sb="0" eb="4">
      <t>シセツカンサ</t>
    </rPh>
    <rPh sb="4" eb="8">
      <t>ジッシジョウキョウ</t>
    </rPh>
    <rPh sb="9" eb="11">
      <t>ヨウシキ</t>
    </rPh>
    <rPh sb="13" eb="14">
      <t>オヨ</t>
    </rPh>
    <rPh sb="15" eb="19">
      <t>シセツカンサ</t>
    </rPh>
    <rPh sb="20" eb="24">
      <t>ケッカツウチ</t>
    </rPh>
    <rPh sb="25" eb="26">
      <t>ウツ</t>
    </rPh>
    <phoneticPr fontId="6"/>
  </si>
  <si>
    <t>借入金明細書（様式11）</t>
    <rPh sb="0" eb="2">
      <t>カリイレ</t>
    </rPh>
    <rPh sb="2" eb="3">
      <t>キン</t>
    </rPh>
    <rPh sb="3" eb="6">
      <t>メイサイショ</t>
    </rPh>
    <rPh sb="7" eb="9">
      <t>ヨウシキ</t>
    </rPh>
    <phoneticPr fontId="2"/>
  </si>
  <si>
    <t>借入金償還計画書（様式12）</t>
    <rPh sb="0" eb="2">
      <t>カリイレ</t>
    </rPh>
    <rPh sb="2" eb="3">
      <t>キン</t>
    </rPh>
    <rPh sb="3" eb="5">
      <t>ショウカン</t>
    </rPh>
    <rPh sb="5" eb="8">
      <t>ケイカクショ</t>
    </rPh>
    <rPh sb="9" eb="11">
      <t>ヨウシキ</t>
    </rPh>
    <phoneticPr fontId="2"/>
  </si>
  <si>
    <t>施設整備を行う年度及び事業開始年度の資金収支見込計算書（様式13）</t>
    <rPh sb="0" eb="2">
      <t>シセツ</t>
    </rPh>
    <rPh sb="2" eb="4">
      <t>セイビ</t>
    </rPh>
    <rPh sb="5" eb="6">
      <t>オコナ</t>
    </rPh>
    <rPh sb="7" eb="9">
      <t>ネンド</t>
    </rPh>
    <rPh sb="9" eb="10">
      <t>オヨ</t>
    </rPh>
    <rPh sb="11" eb="13">
      <t>ジギョウ</t>
    </rPh>
    <rPh sb="13" eb="15">
      <t>カイシ</t>
    </rPh>
    <rPh sb="15" eb="16">
      <t>ネン</t>
    </rPh>
    <rPh sb="16" eb="17">
      <t>ド</t>
    </rPh>
    <rPh sb="18" eb="20">
      <t>シキン</t>
    </rPh>
    <rPh sb="20" eb="22">
      <t>シュウシ</t>
    </rPh>
    <rPh sb="22" eb="24">
      <t>ミコ</t>
    </rPh>
    <rPh sb="24" eb="26">
      <t>ケイサン</t>
    </rPh>
    <rPh sb="26" eb="27">
      <t>ガキ</t>
    </rPh>
    <rPh sb="28" eb="30">
      <t>ヨウシキ</t>
    </rPh>
    <phoneticPr fontId="2"/>
  </si>
  <si>
    <t>部屋別面積調書（様式14）</t>
    <rPh sb="0" eb="2">
      <t>ヘヤ</t>
    </rPh>
    <rPh sb="2" eb="3">
      <t>ベツ</t>
    </rPh>
    <rPh sb="3" eb="5">
      <t>メンセキ</t>
    </rPh>
    <rPh sb="5" eb="7">
      <t>チョウショ</t>
    </rPh>
    <rPh sb="8" eb="10">
      <t>ヨウシキ</t>
    </rPh>
    <phoneticPr fontId="2"/>
  </si>
  <si>
    <t>関係機関との事前協議状況表（様式15）</t>
    <rPh sb="0" eb="2">
      <t>カンケイ</t>
    </rPh>
    <rPh sb="2" eb="4">
      <t>キカン</t>
    </rPh>
    <rPh sb="6" eb="8">
      <t>ジゼン</t>
    </rPh>
    <rPh sb="8" eb="10">
      <t>キョウギ</t>
    </rPh>
    <rPh sb="10" eb="12">
      <t>ジョウキョウ</t>
    </rPh>
    <rPh sb="12" eb="13">
      <t>ヒョウ</t>
    </rPh>
    <rPh sb="14" eb="16">
      <t>ヨウシキ</t>
    </rPh>
    <phoneticPr fontId="2"/>
  </si>
  <si>
    <t>直近3か年の収支決算書、事業活動計算書及び貸借対照表</t>
    <rPh sb="0" eb="2">
      <t>チョッキン</t>
    </rPh>
    <rPh sb="4" eb="5">
      <t>ネン</t>
    </rPh>
    <rPh sb="6" eb="8">
      <t>シュウシ</t>
    </rPh>
    <rPh sb="8" eb="10">
      <t>ケッサン</t>
    </rPh>
    <rPh sb="10" eb="11">
      <t>ショ</t>
    </rPh>
    <rPh sb="12" eb="19">
      <t>ジギョウカツドウケイサンショ</t>
    </rPh>
    <rPh sb="19" eb="20">
      <t>オヨ</t>
    </rPh>
    <rPh sb="21" eb="23">
      <t>タイシャク</t>
    </rPh>
    <rPh sb="23" eb="26">
      <t>タイショウヒョウ</t>
    </rPh>
    <phoneticPr fontId="2"/>
  </si>
  <si>
    <t>福祉サービス第三者評価受審確約書(様式16)</t>
    <rPh sb="0" eb="2">
      <t>フクシ</t>
    </rPh>
    <rPh sb="6" eb="11">
      <t>ダイサンシャヒョウカ</t>
    </rPh>
    <rPh sb="11" eb="13">
      <t>ジュシン</t>
    </rPh>
    <rPh sb="13" eb="16">
      <t>カクヤクショ</t>
    </rPh>
    <rPh sb="17" eb="19">
      <t>ヨウシキ</t>
    </rPh>
    <phoneticPr fontId="6"/>
  </si>
  <si>
    <t>財務状況チェック表(様式17）</t>
    <rPh sb="0" eb="2">
      <t>ザイム</t>
    </rPh>
    <rPh sb="2" eb="4">
      <t>ジョウキョウ</t>
    </rPh>
    <rPh sb="8" eb="9">
      <t>ヒョウ</t>
    </rPh>
    <rPh sb="10" eb="12">
      <t>ヨウシキ</t>
    </rPh>
    <phoneticPr fontId="6"/>
  </si>
  <si>
    <t>保育事業計画書（様式1）</t>
    <rPh sb="0" eb="2">
      <t>ホイク</t>
    </rPh>
    <rPh sb="2" eb="4">
      <t>ジギョウ</t>
    </rPh>
    <rPh sb="4" eb="7">
      <t>ケイカクショ</t>
    </rPh>
    <rPh sb="8" eb="10">
      <t>ヨウシキ</t>
    </rPh>
    <phoneticPr fontId="2"/>
  </si>
  <si>
    <t>ヒアリング審査質問票（様式2）</t>
    <rPh sb="5" eb="7">
      <t>シンサ</t>
    </rPh>
    <rPh sb="7" eb="9">
      <t>シツモン</t>
    </rPh>
    <rPh sb="9" eb="10">
      <t>ヒョウ</t>
    </rPh>
    <rPh sb="11" eb="13">
      <t>ヨウシキ</t>
    </rPh>
    <phoneticPr fontId="2"/>
  </si>
  <si>
    <t>施設長就任承諾書（様式3）</t>
    <rPh sb="0" eb="3">
      <t>シセツチョウ</t>
    </rPh>
    <rPh sb="3" eb="5">
      <t>シュウニン</t>
    </rPh>
    <rPh sb="5" eb="8">
      <t>ショウダクショ</t>
    </rPh>
    <rPh sb="9" eb="11">
      <t>ヨウシキ</t>
    </rPh>
    <phoneticPr fontId="2"/>
  </si>
  <si>
    <t>事業開始年月日を確認できる書類(パンフレット等）【参考資料】</t>
    <rPh sb="0" eb="4">
      <t>ジギョウカイシ</t>
    </rPh>
    <rPh sb="4" eb="7">
      <t>ネンガッピ</t>
    </rPh>
    <rPh sb="8" eb="10">
      <t>カクニン</t>
    </rPh>
    <rPh sb="13" eb="15">
      <t>ショルイ</t>
    </rPh>
    <rPh sb="22" eb="23">
      <t>トウ</t>
    </rPh>
    <rPh sb="25" eb="29">
      <t>サンコウシリョウ</t>
    </rPh>
    <phoneticPr fontId="6"/>
  </si>
  <si>
    <t>法人監査実施状況(様式6)及び法人監査結果通知(写し)</t>
    <rPh sb="0" eb="8">
      <t>ホウジンカンサジッシジョウキョウ</t>
    </rPh>
    <rPh sb="9" eb="11">
      <t>ヨウシキ</t>
    </rPh>
    <rPh sb="13" eb="14">
      <t>オヨ</t>
    </rPh>
    <rPh sb="15" eb="23">
      <t>ホウジンカンサケッカツウチ</t>
    </rPh>
    <rPh sb="24" eb="25">
      <t>ウツ</t>
    </rPh>
    <phoneticPr fontId="6"/>
  </si>
  <si>
    <t>教育・保育評価実施状況(様式8)</t>
    <rPh sb="0" eb="2">
      <t>キョウイク</t>
    </rPh>
    <rPh sb="3" eb="5">
      <t>ホイク</t>
    </rPh>
    <rPh sb="5" eb="7">
      <t>ヒョウカ</t>
    </rPh>
    <rPh sb="7" eb="11">
      <t>ジッシジョウキョウ</t>
    </rPh>
    <rPh sb="12" eb="14">
      <t>ヨウシキ</t>
    </rPh>
    <phoneticPr fontId="6"/>
  </si>
  <si>
    <t xml:space="preserve">          運営計画書</t>
    <rPh sb="10" eb="12">
      <t>ウンエイ</t>
    </rPh>
    <rPh sb="12" eb="15">
      <t>ケイカクショ</t>
    </rPh>
    <phoneticPr fontId="2"/>
  </si>
  <si>
    <t>（平井）</t>
    <rPh sb="1" eb="3">
      <t>ヒライ</t>
    </rPh>
    <phoneticPr fontId="6"/>
  </si>
  <si>
    <t>10</t>
    <phoneticPr fontId="6"/>
  </si>
  <si>
    <t>13．担当者連絡先</t>
    <rPh sb="3" eb="6">
      <t>タントウシャ</t>
    </rPh>
    <rPh sb="6" eb="9">
      <t>レンラクサキ</t>
    </rPh>
    <phoneticPr fontId="6"/>
  </si>
  <si>
    <t>14．添付書類</t>
    <rPh sb="3" eb="5">
      <t>テンプ</t>
    </rPh>
    <rPh sb="5" eb="7">
      <t>ショルイ</t>
    </rPh>
    <phoneticPr fontId="2"/>
  </si>
  <si>
    <t>岡山市立平井幼稚園・岡山市平井保育園</t>
    <rPh sb="0" eb="4">
      <t>オカヤマシリツ</t>
    </rPh>
    <rPh sb="4" eb="9">
      <t>ヒライヨウチエン</t>
    </rPh>
    <rPh sb="10" eb="13">
      <t>オカヤマシ</t>
    </rPh>
    <rPh sb="13" eb="18">
      <t>ヒライホイクエン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</si>
</sst>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 &quot;人&quot;;[Red]\-#,##0"/>
    <numFmt numFmtId="178" formatCode="0.00_ "/>
    <numFmt numFmtId="179" formatCode="0.00_);[Red]\(0.00\)"/>
  </numFmts>
  <fonts count="29" x14ac:knownFonts="1">
    <font>
      <sz val="11"/>
      <color theme="1"/>
      <name val="ＭＳ Ｐゴシック"/>
      <family val="2"/>
      <charset val="128"/>
      <scheme val="minor"/>
    </font>
    <font>
      <b/>
      <sz val="16"/>
      <color theme="1"/>
      <name val="ＭＳ 明朝"/>
      <family val="1"/>
      <charset val="128"/>
    </font>
    <font>
      <sz val="6"/>
      <name val="ＭＳ Ｐゴシック"/>
      <family val="2"/>
      <charset val="128"/>
      <scheme val="minor"/>
    </font>
    <font>
      <sz val="9"/>
      <color theme="1"/>
      <name val="ＭＳ 明朝"/>
      <family val="1"/>
      <charset val="128"/>
    </font>
    <font>
      <sz val="11"/>
      <color theme="1"/>
      <name val="ＭＳ Ｐゴシック"/>
      <family val="2"/>
      <charset val="128"/>
      <scheme val="minor"/>
    </font>
    <font>
      <b/>
      <sz val="9"/>
      <name val="ＭＳ Ｐゴシック"/>
      <family val="3"/>
      <charset val="128"/>
    </font>
    <font>
      <sz val="6"/>
      <name val="ＭＳ Ｐゴシック"/>
      <family val="3"/>
      <charset val="128"/>
    </font>
    <font>
      <sz val="9"/>
      <name val="ＭＳ Ｐ明朝"/>
      <family val="1"/>
      <charset val="128"/>
    </font>
    <font>
      <sz val="8"/>
      <name val="ＭＳ Ｐ明朝"/>
      <family val="1"/>
      <charset val="128"/>
    </font>
    <font>
      <sz val="11"/>
      <name val="ＭＳ Ｐゴシック"/>
      <family val="3"/>
      <charset val="128"/>
    </font>
    <font>
      <sz val="7"/>
      <name val="ＭＳ Ｐ明朝"/>
      <family val="1"/>
      <charset val="128"/>
    </font>
    <font>
      <sz val="10"/>
      <name val="ＭＳ Ｐ明朝"/>
      <family val="1"/>
      <charset val="128"/>
    </font>
    <font>
      <sz val="9"/>
      <name val="ＭＳ 明朝"/>
      <family val="1"/>
      <charset val="128"/>
    </font>
    <font>
      <b/>
      <sz val="9"/>
      <name val="ＭＳ 明朝"/>
      <family val="1"/>
      <charset val="128"/>
    </font>
    <font>
      <sz val="11"/>
      <name val="ＭＳ Ｐゴシック"/>
      <family val="2"/>
      <charset val="128"/>
      <scheme val="minor"/>
    </font>
    <font>
      <b/>
      <sz val="9"/>
      <color theme="1"/>
      <name val="ＭＳ 明朝"/>
      <family val="1"/>
      <charset val="128"/>
    </font>
    <font>
      <b/>
      <sz val="10"/>
      <name val="ＭＳ Ｐ明朝"/>
      <family val="1"/>
      <charset val="128"/>
    </font>
    <font>
      <b/>
      <sz val="8"/>
      <name val="ＭＳ Ｐ明朝"/>
      <family val="1"/>
      <charset val="128"/>
    </font>
    <font>
      <b/>
      <sz val="18"/>
      <color theme="3"/>
      <name val="ＭＳ Ｐゴシック"/>
      <family val="2"/>
      <charset val="128"/>
      <scheme val="major"/>
    </font>
    <font>
      <sz val="9"/>
      <name val="ＭＳ Ｐゴシック"/>
      <family val="3"/>
      <charset val="128"/>
    </font>
    <font>
      <sz val="9"/>
      <color rgb="FFFF0000"/>
      <name val="ＭＳ Ｐ明朝"/>
      <family val="1"/>
      <charset val="128"/>
    </font>
    <font>
      <sz val="6"/>
      <name val="ＭＳ Ｐ明朝"/>
      <family val="1"/>
      <charset val="128"/>
    </font>
    <font>
      <sz val="9"/>
      <color theme="1"/>
      <name val="ＭＳ Ｐ明朝"/>
      <family val="1"/>
      <charset val="128"/>
    </font>
    <font>
      <b/>
      <sz val="11"/>
      <color theme="1"/>
      <name val="ＭＳ Ｐゴシック"/>
      <family val="2"/>
      <charset val="128"/>
      <scheme val="minor"/>
    </font>
    <font>
      <b/>
      <sz val="9"/>
      <color rgb="FFFF0000"/>
      <name val="ＭＳ 明朝"/>
      <family val="1"/>
      <charset val="128"/>
    </font>
    <font>
      <b/>
      <sz val="9"/>
      <name val="ＭＳ Ｐ明朝"/>
      <family val="1"/>
      <charset val="128"/>
    </font>
    <font>
      <sz val="11"/>
      <name val="ＭＳ Ｐ明朝"/>
      <family val="1"/>
      <charset val="128"/>
    </font>
    <font>
      <sz val="8"/>
      <color theme="1"/>
      <name val="ＭＳ 明朝"/>
      <family val="1"/>
      <charset val="128"/>
    </font>
    <font>
      <b/>
      <sz val="12"/>
      <color theme="1"/>
      <name val="ＭＳ 明朝"/>
      <family val="1"/>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61">
    <border>
      <left/>
      <right/>
      <top/>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diagonalUp="1">
      <left style="thin">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9" fillId="0" borderId="0"/>
  </cellStyleXfs>
  <cellXfs count="731">
    <xf numFmtId="0" fontId="0" fillId="0" borderId="0" xfId="0">
      <alignment vertical="center"/>
    </xf>
    <xf numFmtId="49" fontId="3" fillId="0" borderId="0" xfId="0" applyNumberFormat="1" applyFont="1" applyAlignment="1">
      <alignment horizontal="center" vertical="center" shrinkToFit="1"/>
    </xf>
    <xf numFmtId="49" fontId="3" fillId="0" borderId="0" xfId="0" applyNumberFormat="1" applyFont="1" applyAlignment="1">
      <alignment horizontal="center" vertical="center" shrinkToFit="1"/>
    </xf>
    <xf numFmtId="49" fontId="3" fillId="0" borderId="0" xfId="0" applyNumberFormat="1" applyFont="1" applyAlignment="1">
      <alignment vertical="center"/>
    </xf>
    <xf numFmtId="49" fontId="3" fillId="0" borderId="0" xfId="0" applyNumberFormat="1" applyFont="1" applyAlignment="1">
      <alignment horizontal="distributed" vertical="center" justifyLastLine="1" shrinkToFit="1"/>
    </xf>
    <xf numFmtId="49" fontId="3" fillId="0" borderId="0" xfId="0" applyNumberFormat="1" applyFont="1" applyBorder="1" applyAlignment="1">
      <alignment horizontal="left" vertical="center" shrinkToFit="1"/>
    </xf>
    <xf numFmtId="49" fontId="3" fillId="0" borderId="0" xfId="0" applyNumberFormat="1" applyFont="1" applyAlignment="1">
      <alignment horizontal="left" vertical="center"/>
    </xf>
    <xf numFmtId="49" fontId="3" fillId="0" borderId="3" xfId="0" applyNumberFormat="1" applyFont="1" applyBorder="1" applyAlignment="1">
      <alignment vertical="center"/>
    </xf>
    <xf numFmtId="49" fontId="3" fillId="0" borderId="4" xfId="0" applyNumberFormat="1" applyFont="1" applyBorder="1" applyAlignment="1">
      <alignment vertical="center"/>
    </xf>
    <xf numFmtId="49" fontId="3" fillId="0" borderId="0"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0" xfId="0" applyNumberFormat="1" applyFont="1" applyFill="1" applyBorder="1" applyAlignment="1">
      <alignment horizontal="center" vertical="center"/>
    </xf>
    <xf numFmtId="49" fontId="3" fillId="3" borderId="0" xfId="0" applyNumberFormat="1" applyFont="1" applyFill="1" applyBorder="1" applyAlignment="1">
      <alignment horizontal="distributed" vertical="center" justifyLastLine="1"/>
    </xf>
    <xf numFmtId="49" fontId="3" fillId="3" borderId="0" xfId="0" applyNumberFormat="1" applyFont="1" applyFill="1" applyBorder="1" applyAlignment="1">
      <alignment horizontal="left" vertical="center" indent="1" shrinkToFit="1"/>
    </xf>
    <xf numFmtId="49" fontId="3" fillId="3" borderId="0" xfId="0" applyNumberFormat="1" applyFont="1" applyFill="1" applyBorder="1" applyAlignment="1">
      <alignment vertical="center"/>
    </xf>
    <xf numFmtId="49" fontId="3" fillId="3" borderId="0" xfId="0" applyNumberFormat="1" applyFont="1" applyFill="1" applyBorder="1" applyAlignment="1">
      <alignment horizontal="center" vertical="center" shrinkToFit="1"/>
    </xf>
    <xf numFmtId="0" fontId="0" fillId="3" borderId="0" xfId="0" applyFill="1" applyBorder="1">
      <alignment vertical="center"/>
    </xf>
    <xf numFmtId="0" fontId="7" fillId="0" borderId="0" xfId="0" applyFont="1" applyAlignment="1">
      <alignment vertical="center"/>
    </xf>
    <xf numFmtId="40" fontId="5" fillId="0" borderId="0" xfId="1" applyNumberFormat="1" applyFont="1" applyFill="1" applyBorder="1" applyAlignment="1">
      <alignment vertical="center"/>
    </xf>
    <xf numFmtId="0" fontId="7" fillId="0" borderId="0" xfId="0" applyFont="1" applyFill="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vertical="top" wrapText="1"/>
    </xf>
    <xf numFmtId="49" fontId="3" fillId="0" borderId="0"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0" fontId="12" fillId="0" borderId="0" xfId="0" applyFont="1" applyAlignment="1">
      <alignment vertical="center"/>
    </xf>
    <xf numFmtId="49" fontId="3" fillId="0" borderId="19" xfId="0" applyNumberFormat="1" applyFont="1" applyFill="1" applyBorder="1" applyAlignment="1">
      <alignment horizontal="center" vertical="center"/>
    </xf>
    <xf numFmtId="0" fontId="7" fillId="2" borderId="20" xfId="0" applyFont="1" applyFill="1" applyBorder="1" applyAlignment="1">
      <alignment horizontal="center" vertical="center"/>
    </xf>
    <xf numFmtId="49" fontId="3" fillId="0" borderId="0" xfId="0" applyNumberFormat="1" applyFont="1" applyAlignment="1">
      <alignment horizontal="center" vertical="center" shrinkToFit="1"/>
    </xf>
    <xf numFmtId="0" fontId="7" fillId="2" borderId="12" xfId="0" applyFont="1" applyFill="1" applyBorder="1" applyAlignment="1">
      <alignment horizontal="center" vertical="center"/>
    </xf>
    <xf numFmtId="0" fontId="7" fillId="0" borderId="3" xfId="0" applyFont="1" applyBorder="1" applyAlignment="1">
      <alignment vertical="center"/>
    </xf>
    <xf numFmtId="0" fontId="5" fillId="0" borderId="0" xfId="0" applyFont="1" applyBorder="1" applyAlignment="1">
      <alignment horizontal="center" vertical="center"/>
    </xf>
    <xf numFmtId="0" fontId="0" fillId="0" borderId="0" xfId="0" applyBorder="1">
      <alignment vertical="center"/>
    </xf>
    <xf numFmtId="0" fontId="5" fillId="0" borderId="2" xfId="0" applyFont="1" applyBorder="1" applyAlignment="1">
      <alignment vertical="center"/>
    </xf>
    <xf numFmtId="0" fontId="5" fillId="0" borderId="3" xfId="0" applyFont="1" applyBorder="1" applyAlignment="1">
      <alignment vertical="center"/>
    </xf>
    <xf numFmtId="49" fontId="3" fillId="0" borderId="20" xfId="0" applyNumberFormat="1"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pplyAlignment="1">
      <alignmen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shrinkToFit="1"/>
    </xf>
    <xf numFmtId="0" fontId="0" fillId="0" borderId="0" xfId="0" applyFill="1" applyBorder="1">
      <alignment vertical="center"/>
    </xf>
    <xf numFmtId="49" fontId="3" fillId="0" borderId="6" xfId="0" applyNumberFormat="1" applyFont="1" applyFill="1" applyBorder="1" applyAlignment="1">
      <alignment vertical="center"/>
    </xf>
    <xf numFmtId="49" fontId="3" fillId="0" borderId="6"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shrinkToFit="1"/>
    </xf>
    <xf numFmtId="0" fontId="12" fillId="0" borderId="6" xfId="0" applyFont="1" applyFill="1" applyBorder="1" applyAlignment="1">
      <alignment vertical="center"/>
    </xf>
    <xf numFmtId="0" fontId="12" fillId="0" borderId="4" xfId="0" applyFont="1" applyBorder="1" applyAlignment="1">
      <alignment vertical="center"/>
    </xf>
    <xf numFmtId="49" fontId="12" fillId="0" borderId="3" xfId="0" applyNumberFormat="1" applyFont="1" applyBorder="1" applyAlignment="1">
      <alignment vertical="center"/>
    </xf>
    <xf numFmtId="49" fontId="12" fillId="0" borderId="4" xfId="0" applyNumberFormat="1" applyFont="1" applyBorder="1" applyAlignment="1">
      <alignment vertical="center"/>
    </xf>
    <xf numFmtId="49" fontId="12" fillId="0" borderId="0" xfId="0" applyNumberFormat="1" applyFont="1" applyAlignment="1">
      <alignment horizontal="center" vertical="center" shrinkToFit="1"/>
    </xf>
    <xf numFmtId="0" fontId="14" fillId="0" borderId="0" xfId="0" applyFont="1">
      <alignment vertical="center"/>
    </xf>
    <xf numFmtId="49" fontId="12" fillId="0" borderId="0" xfId="0" applyNumberFormat="1" applyFont="1" applyBorder="1" applyAlignment="1">
      <alignment vertical="center"/>
    </xf>
    <xf numFmtId="49" fontId="12" fillId="0" borderId="15" xfId="0" applyNumberFormat="1" applyFont="1" applyBorder="1" applyAlignment="1">
      <alignment vertical="center"/>
    </xf>
    <xf numFmtId="49" fontId="12" fillId="0" borderId="6" xfId="0" applyNumberFormat="1" applyFont="1" applyBorder="1" applyAlignment="1">
      <alignment vertical="center"/>
    </xf>
    <xf numFmtId="49" fontId="12" fillId="0" borderId="7" xfId="0" applyNumberFormat="1" applyFont="1" applyBorder="1" applyAlignment="1">
      <alignment vertical="center"/>
    </xf>
    <xf numFmtId="0" fontId="7" fillId="2" borderId="22" xfId="0" applyFont="1" applyFill="1" applyBorder="1" applyAlignment="1">
      <alignment horizontal="center" vertical="center"/>
    </xf>
    <xf numFmtId="0" fontId="7" fillId="3" borderId="0" xfId="0" applyFont="1" applyFill="1" applyBorder="1" applyAlignment="1">
      <alignment horizontal="center" vertical="center"/>
    </xf>
    <xf numFmtId="0" fontId="8" fillId="0" borderId="3" xfId="0" applyFont="1" applyBorder="1" applyAlignment="1">
      <alignment vertical="top" wrapText="1"/>
    </xf>
    <xf numFmtId="49" fontId="3" fillId="3" borderId="0" xfId="0" applyNumberFormat="1" applyFont="1" applyFill="1" applyAlignment="1">
      <alignment horizontal="left" vertical="center"/>
    </xf>
    <xf numFmtId="49" fontId="3" fillId="3" borderId="0" xfId="0" applyNumberFormat="1" applyFont="1" applyFill="1" applyAlignment="1">
      <alignment horizontal="center" vertical="center" shrinkToFit="1"/>
    </xf>
    <xf numFmtId="0" fontId="0" fillId="3" borderId="0" xfId="0" applyFill="1">
      <alignment vertical="center"/>
    </xf>
    <xf numFmtId="0" fontId="7" fillId="3" borderId="0" xfId="0" applyFont="1" applyFill="1" applyAlignment="1">
      <alignment vertical="center"/>
    </xf>
    <xf numFmtId="40" fontId="5" fillId="3" borderId="0" xfId="1" applyNumberFormat="1" applyFont="1" applyFill="1" applyBorder="1" applyAlignment="1">
      <alignment horizontal="center" vertical="center"/>
    </xf>
    <xf numFmtId="0" fontId="5" fillId="3" borderId="0" xfId="0" applyFont="1" applyFill="1" applyBorder="1" applyAlignment="1">
      <alignment vertical="center"/>
    </xf>
    <xf numFmtId="0" fontId="7" fillId="3" borderId="0" xfId="0" applyFont="1" applyFill="1" applyBorder="1" applyAlignment="1">
      <alignment vertical="center"/>
    </xf>
    <xf numFmtId="0" fontId="7" fillId="3" borderId="0" xfId="0" applyFont="1" applyFill="1" applyBorder="1" applyAlignment="1">
      <alignment horizontal="left" vertical="center"/>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wrapText="1"/>
    </xf>
    <xf numFmtId="49" fontId="3" fillId="0" borderId="0" xfId="0" applyNumberFormat="1" applyFont="1" applyAlignment="1">
      <alignment horizontal="center" vertical="center" shrinkToFit="1"/>
    </xf>
    <xf numFmtId="49" fontId="3" fillId="2" borderId="0"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0" borderId="0" xfId="0" applyNumberFormat="1" applyFont="1" applyBorder="1" applyAlignment="1">
      <alignment horizontal="center" vertical="center" shrinkToFit="1"/>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0" borderId="0" xfId="0" applyNumberFormat="1" applyFont="1" applyBorder="1" applyAlignment="1">
      <alignment horizontal="left" vertical="center"/>
    </xf>
    <xf numFmtId="49" fontId="3" fillId="0" borderId="0" xfId="0" applyNumberFormat="1" applyFont="1" applyAlignment="1">
      <alignment horizontal="left" vertical="center"/>
    </xf>
    <xf numFmtId="49" fontId="3" fillId="2" borderId="7" xfId="0" applyNumberFormat="1" applyFont="1" applyFill="1" applyBorder="1" applyAlignment="1">
      <alignment horizontal="center" vertical="center" shrinkToFit="1"/>
    </xf>
    <xf numFmtId="49" fontId="3" fillId="0" borderId="0" xfId="0" applyNumberFormat="1" applyFont="1" applyFill="1" applyAlignment="1">
      <alignment horizontal="left" vertical="center"/>
    </xf>
    <xf numFmtId="0" fontId="11" fillId="0" borderId="0" xfId="0" applyFont="1" applyFill="1" applyBorder="1" applyAlignment="1">
      <alignment horizontal="center" vertical="center"/>
    </xf>
    <xf numFmtId="0" fontId="8"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0" fillId="0" borderId="0" xfId="0" applyFill="1">
      <alignment vertical="center"/>
    </xf>
    <xf numFmtId="49" fontId="3" fillId="2"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shrinkToFit="1"/>
    </xf>
    <xf numFmtId="49" fontId="3" fillId="2" borderId="15" xfId="0" applyNumberFormat="1" applyFont="1" applyFill="1" applyBorder="1" applyAlignment="1">
      <alignment horizontal="center" vertical="center"/>
    </xf>
    <xf numFmtId="49" fontId="3" fillId="0" borderId="0" xfId="0" applyNumberFormat="1" applyFont="1" applyBorder="1" applyAlignment="1">
      <alignment horizontal="center" vertical="center" shrinkToFit="1"/>
    </xf>
    <xf numFmtId="49" fontId="3" fillId="2" borderId="15" xfId="0" applyNumberFormat="1" applyFont="1" applyFill="1" applyBorder="1" applyAlignment="1">
      <alignment horizontal="center" vertical="center" shrinkToFit="1"/>
    </xf>
    <xf numFmtId="49" fontId="3" fillId="0" borderId="0" xfId="0" applyNumberFormat="1" applyFont="1" applyAlignment="1">
      <alignment horizontal="left" vertical="center"/>
    </xf>
    <xf numFmtId="49" fontId="3" fillId="2" borderId="14"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shrinkToFit="1"/>
    </xf>
    <xf numFmtId="0" fontId="3" fillId="2" borderId="0" xfId="0" applyNumberFormat="1" applyFont="1" applyFill="1" applyAlignment="1">
      <alignment horizontal="center" vertical="center" shrinkToFit="1"/>
    </xf>
    <xf numFmtId="49" fontId="3" fillId="2" borderId="0" xfId="0" applyNumberFormat="1" applyFont="1" applyFill="1" applyAlignment="1">
      <alignment horizontal="left" vertical="center"/>
    </xf>
    <xf numFmtId="49" fontId="3" fillId="2" borderId="0" xfId="0" applyNumberFormat="1" applyFont="1" applyFill="1" applyAlignment="1">
      <alignment horizontal="center" vertical="center" shrinkToFit="1"/>
    </xf>
    <xf numFmtId="0" fontId="15" fillId="2" borderId="3" xfId="0" applyNumberFormat="1" applyFont="1" applyFill="1" applyBorder="1" applyAlignment="1">
      <alignment horizontal="center" vertical="center"/>
    </xf>
    <xf numFmtId="0" fontId="15" fillId="2" borderId="3" xfId="0" applyNumberFormat="1" applyFont="1" applyFill="1" applyBorder="1" applyAlignment="1">
      <alignment horizontal="center" vertical="center" shrinkToFit="1"/>
    </xf>
    <xf numFmtId="49" fontId="3" fillId="2" borderId="4" xfId="0" applyNumberFormat="1" applyFont="1" applyFill="1" applyBorder="1" applyAlignment="1">
      <alignment vertical="center"/>
    </xf>
    <xf numFmtId="49" fontId="3" fillId="2" borderId="15" xfId="0" applyNumberFormat="1" applyFont="1" applyFill="1" applyBorder="1" applyAlignment="1">
      <alignment vertical="center"/>
    </xf>
    <xf numFmtId="49" fontId="3" fillId="2" borderId="0" xfId="0" applyNumberFormat="1" applyFont="1" applyFill="1" applyAlignment="1">
      <alignment horizontal="center" vertical="center" shrinkToFit="1"/>
    </xf>
    <xf numFmtId="49" fontId="3" fillId="2" borderId="0" xfId="0" applyNumberFormat="1" applyFont="1" applyFill="1" applyBorder="1" applyAlignment="1">
      <alignment vertical="center"/>
    </xf>
    <xf numFmtId="49" fontId="3" fillId="2" borderId="0" xfId="0" applyNumberFormat="1" applyFont="1" applyFill="1" applyBorder="1" applyAlignment="1">
      <alignment horizontal="left" vertical="center"/>
    </xf>
    <xf numFmtId="0" fontId="12" fillId="2" borderId="14" xfId="0" applyFont="1" applyFill="1" applyBorder="1" applyAlignment="1">
      <alignment horizontal="left" vertical="center"/>
    </xf>
    <xf numFmtId="0" fontId="12" fillId="2" borderId="0" xfId="0" applyFont="1" applyFill="1" applyBorder="1" applyAlignment="1">
      <alignment vertical="center"/>
    </xf>
    <xf numFmtId="0" fontId="12" fillId="2" borderId="0" xfId="0" applyFont="1" applyFill="1" applyBorder="1" applyAlignment="1">
      <alignment horizontal="center" vertical="center"/>
    </xf>
    <xf numFmtId="177" fontId="13" fillId="2" borderId="0" xfId="0" applyNumberFormat="1" applyFont="1" applyFill="1" applyBorder="1" applyAlignment="1">
      <alignment vertical="center"/>
    </xf>
    <xf numFmtId="0" fontId="13" fillId="2" borderId="0" xfId="0" applyFont="1" applyFill="1" applyBorder="1" applyAlignment="1">
      <alignment vertical="center"/>
    </xf>
    <xf numFmtId="0" fontId="13" fillId="2" borderId="15" xfId="0" applyFont="1" applyFill="1" applyBorder="1" applyAlignment="1">
      <alignment vertical="center"/>
    </xf>
    <xf numFmtId="0" fontId="13" fillId="2" borderId="0" xfId="0" applyFont="1" applyFill="1" applyBorder="1" applyAlignment="1">
      <alignment horizontal="center" vertical="center"/>
    </xf>
    <xf numFmtId="49" fontId="3" fillId="2" borderId="15" xfId="0" applyNumberFormat="1" applyFont="1" applyFill="1" applyBorder="1" applyAlignment="1">
      <alignment horizontal="left" vertical="center"/>
    </xf>
    <xf numFmtId="177" fontId="12" fillId="2" borderId="15" xfId="0" applyNumberFormat="1" applyFont="1" applyFill="1" applyBorder="1" applyAlignment="1">
      <alignment horizontal="left" vertical="center"/>
    </xf>
    <xf numFmtId="49" fontId="3" fillId="2" borderId="5" xfId="0" applyNumberFormat="1" applyFont="1" applyFill="1" applyBorder="1" applyAlignment="1">
      <alignment horizontal="left" vertical="center"/>
    </xf>
    <xf numFmtId="0" fontId="12" fillId="2" borderId="3" xfId="0" applyFont="1" applyFill="1" applyBorder="1" applyAlignment="1">
      <alignment vertical="center"/>
    </xf>
    <xf numFmtId="177" fontId="13" fillId="2" borderId="3" xfId="1" applyNumberFormat="1" applyFont="1" applyFill="1" applyBorder="1" applyAlignment="1">
      <alignment vertical="center"/>
    </xf>
    <xf numFmtId="0" fontId="12" fillId="2" borderId="3" xfId="0" applyFont="1" applyFill="1" applyBorder="1" applyAlignment="1">
      <alignment horizontal="center" vertical="center"/>
    </xf>
    <xf numFmtId="4" fontId="12" fillId="2" borderId="3" xfId="0" applyNumberFormat="1" applyFont="1" applyFill="1" applyBorder="1" applyAlignment="1">
      <alignment vertical="center"/>
    </xf>
    <xf numFmtId="49" fontId="3" fillId="2" borderId="3" xfId="0" applyNumberFormat="1" applyFont="1" applyFill="1" applyBorder="1" applyAlignment="1">
      <alignment vertical="center"/>
    </xf>
    <xf numFmtId="177" fontId="13" fillId="2" borderId="3" xfId="1" applyNumberFormat="1" applyFont="1" applyFill="1" applyBorder="1" applyAlignment="1">
      <alignment horizontal="center" vertical="center"/>
    </xf>
    <xf numFmtId="177" fontId="13" fillId="2" borderId="4" xfId="1" applyNumberFormat="1" applyFont="1" applyFill="1" applyBorder="1" applyAlignment="1">
      <alignment vertical="center"/>
    </xf>
    <xf numFmtId="177" fontId="13" fillId="2" borderId="0" xfId="1" applyNumberFormat="1" applyFont="1" applyFill="1" applyBorder="1" applyAlignment="1">
      <alignment vertical="center"/>
    </xf>
    <xf numFmtId="0" fontId="3" fillId="2" borderId="0" xfId="0" applyNumberFormat="1" applyFont="1" applyFill="1" applyBorder="1" applyAlignment="1">
      <alignment horizontal="center" vertical="center"/>
    </xf>
    <xf numFmtId="4" fontId="12" fillId="2" borderId="0" xfId="0" applyNumberFormat="1" applyFont="1" applyFill="1" applyBorder="1" applyAlignment="1">
      <alignment vertical="center"/>
    </xf>
    <xf numFmtId="177" fontId="13" fillId="2" borderId="0" xfId="1" applyNumberFormat="1" applyFont="1" applyFill="1" applyBorder="1" applyAlignment="1">
      <alignment horizontal="center" vertical="center"/>
    </xf>
    <xf numFmtId="177" fontId="13" fillId="2" borderId="15" xfId="1" applyNumberFormat="1" applyFont="1" applyFill="1" applyBorder="1" applyAlignment="1">
      <alignment vertical="center"/>
    </xf>
    <xf numFmtId="0" fontId="12" fillId="2" borderId="14" xfId="0" applyFont="1" applyFill="1" applyBorder="1" applyAlignment="1">
      <alignment vertical="center"/>
    </xf>
    <xf numFmtId="0" fontId="12" fillId="2" borderId="5" xfId="0" applyFont="1" applyFill="1" applyBorder="1" applyAlignment="1">
      <alignment vertical="center"/>
    </xf>
    <xf numFmtId="0" fontId="12" fillId="2" borderId="6" xfId="0" applyFont="1" applyFill="1" applyBorder="1" applyAlignment="1">
      <alignment vertical="center"/>
    </xf>
    <xf numFmtId="0" fontId="12" fillId="2" borderId="6" xfId="0" applyFont="1" applyFill="1" applyBorder="1" applyAlignment="1">
      <alignment horizontal="center" vertical="center"/>
    </xf>
    <xf numFmtId="49" fontId="3" fillId="2" borderId="6" xfId="0" applyNumberFormat="1" applyFont="1" applyFill="1" applyBorder="1" applyAlignment="1">
      <alignment vertical="center"/>
    </xf>
    <xf numFmtId="177" fontId="13" fillId="2" borderId="6" xfId="1" applyNumberFormat="1" applyFont="1" applyFill="1" applyBorder="1" applyAlignment="1">
      <alignment horizontal="center" vertical="center"/>
    </xf>
    <xf numFmtId="177" fontId="13" fillId="2" borderId="6" xfId="1" applyNumberFormat="1" applyFont="1" applyFill="1" applyBorder="1" applyAlignment="1">
      <alignment vertical="center"/>
    </xf>
    <xf numFmtId="49" fontId="3" fillId="2" borderId="2" xfId="0" applyNumberFormat="1" applyFont="1" applyFill="1" applyBorder="1" applyAlignment="1">
      <alignment horizontal="center" vertical="center" shrinkToFit="1"/>
    </xf>
    <xf numFmtId="49" fontId="3" fillId="2" borderId="3" xfId="0" applyNumberFormat="1" applyFont="1" applyFill="1" applyBorder="1" applyAlignment="1">
      <alignment horizontal="center" vertical="center" shrinkToFit="1"/>
    </xf>
    <xf numFmtId="0" fontId="13" fillId="2" borderId="3" xfId="0" applyFont="1" applyFill="1" applyBorder="1" applyAlignment="1">
      <alignment horizontal="center" vertical="center"/>
    </xf>
    <xf numFmtId="0" fontId="12" fillId="2" borderId="4" xfId="0" applyFont="1" applyFill="1" applyBorder="1" applyAlignment="1">
      <alignment vertical="center"/>
    </xf>
    <xf numFmtId="49" fontId="3" fillId="2" borderId="14" xfId="0" applyNumberFormat="1" applyFont="1" applyFill="1" applyBorder="1" applyAlignment="1">
      <alignment vertical="center"/>
    </xf>
    <xf numFmtId="177" fontId="13" fillId="2" borderId="6" xfId="0" applyNumberFormat="1" applyFont="1" applyFill="1" applyBorder="1" applyAlignment="1">
      <alignment vertical="center"/>
    </xf>
    <xf numFmtId="0" fontId="13" fillId="2" borderId="7" xfId="0" applyFont="1" applyFill="1" applyBorder="1" applyAlignment="1">
      <alignment vertical="center"/>
    </xf>
    <xf numFmtId="49" fontId="3" fillId="2" borderId="0" xfId="0" applyNumberFormat="1" applyFont="1" applyFill="1" applyAlignment="1">
      <alignment horizontal="center" vertical="center"/>
    </xf>
    <xf numFmtId="0" fontId="12" fillId="2" borderId="2" xfId="0" applyFont="1" applyFill="1" applyBorder="1" applyAlignment="1">
      <alignment vertical="center"/>
    </xf>
    <xf numFmtId="4" fontId="12" fillId="2" borderId="3" xfId="0" applyNumberFormat="1" applyFont="1" applyFill="1" applyBorder="1" applyAlignment="1">
      <alignment horizontal="right" vertical="center"/>
    </xf>
    <xf numFmtId="4" fontId="12" fillId="2" borderId="0" xfId="0" applyNumberFormat="1" applyFont="1" applyFill="1" applyBorder="1" applyAlignment="1">
      <alignment horizontal="right" vertical="center"/>
    </xf>
    <xf numFmtId="0" fontId="12" fillId="2" borderId="15" xfId="0" applyFont="1" applyFill="1" applyBorder="1" applyAlignment="1">
      <alignment vertical="center"/>
    </xf>
    <xf numFmtId="0" fontId="12" fillId="2" borderId="7" xfId="0" applyFont="1" applyFill="1" applyBorder="1" applyAlignment="1">
      <alignment vertical="center"/>
    </xf>
    <xf numFmtId="0" fontId="15" fillId="2" borderId="0" xfId="0" applyNumberFormat="1" applyFont="1" applyFill="1" applyBorder="1" applyAlignment="1">
      <alignment horizontal="center" vertical="center" shrinkToFit="1"/>
    </xf>
    <xf numFmtId="0" fontId="12" fillId="2" borderId="14" xfId="0" applyFont="1" applyFill="1" applyBorder="1" applyAlignment="1">
      <alignment horizontal="center" vertical="center"/>
    </xf>
    <xf numFmtId="177" fontId="12" fillId="2" borderId="15" xfId="0" applyNumberFormat="1" applyFont="1" applyFill="1" applyBorder="1" applyAlignment="1">
      <alignment vertical="center"/>
    </xf>
    <xf numFmtId="177" fontId="12" fillId="3" borderId="0" xfId="0" applyNumberFormat="1" applyFont="1" applyFill="1" applyBorder="1" applyAlignment="1">
      <alignment horizontal="left" vertical="center"/>
    </xf>
    <xf numFmtId="49" fontId="3" fillId="3" borderId="0" xfId="0" applyNumberFormat="1" applyFont="1" applyFill="1" applyBorder="1" applyAlignment="1">
      <alignment horizontal="left" vertical="center"/>
    </xf>
    <xf numFmtId="0" fontId="12" fillId="3" borderId="0" xfId="0" applyFont="1" applyFill="1" applyBorder="1" applyAlignment="1">
      <alignment vertical="center"/>
    </xf>
    <xf numFmtId="0" fontId="7" fillId="3" borderId="9"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6" xfId="0" applyFont="1" applyFill="1" applyBorder="1" applyAlignment="1">
      <alignment horizontal="center" vertical="center"/>
    </xf>
    <xf numFmtId="49" fontId="3" fillId="0" borderId="26" xfId="0" applyNumberFormat="1" applyFont="1" applyFill="1" applyBorder="1" applyAlignment="1">
      <alignment horizontal="center" vertical="center"/>
    </xf>
    <xf numFmtId="49" fontId="3" fillId="0" borderId="7" xfId="0" applyNumberFormat="1" applyFont="1" applyFill="1" applyBorder="1" applyAlignment="1">
      <alignment horizontal="center" vertical="center"/>
    </xf>
    <xf numFmtId="49" fontId="3" fillId="0" borderId="0" xfId="0" applyNumberFormat="1" applyFont="1" applyAlignment="1">
      <alignment horizontal="center" vertical="center" shrinkToFit="1"/>
    </xf>
    <xf numFmtId="49" fontId="3" fillId="0" borderId="0" xfId="0" applyNumberFormat="1" applyFont="1" applyBorder="1" applyAlignment="1">
      <alignment horizontal="center" vertical="center" shrinkToFit="1"/>
    </xf>
    <xf numFmtId="49" fontId="3" fillId="0" borderId="6" xfId="0" applyNumberFormat="1" applyFont="1" applyBorder="1" applyAlignment="1">
      <alignment horizontal="center" vertical="center" shrinkToFit="1"/>
    </xf>
    <xf numFmtId="0" fontId="5" fillId="3" borderId="0" xfId="0" applyFont="1" applyFill="1" applyBorder="1" applyAlignment="1">
      <alignment vertical="center" wrapText="1"/>
    </xf>
    <xf numFmtId="0" fontId="19" fillId="0" borderId="0" xfId="0" applyFont="1" applyFill="1" applyBorder="1" applyAlignment="1">
      <alignment vertical="center" wrapText="1"/>
    </xf>
    <xf numFmtId="0" fontId="5" fillId="0" borderId="0" xfId="0" applyFont="1" applyFill="1" applyBorder="1" applyAlignment="1">
      <alignment vertical="center" wrapText="1"/>
    </xf>
    <xf numFmtId="49" fontId="3" fillId="0" borderId="0" xfId="0" applyNumberFormat="1" applyFont="1" applyFill="1" applyBorder="1" applyAlignment="1">
      <alignment vertical="center" shrinkToFit="1"/>
    </xf>
    <xf numFmtId="49" fontId="3" fillId="3" borderId="6" xfId="0" applyNumberFormat="1" applyFont="1" applyFill="1" applyBorder="1" applyAlignment="1">
      <alignment horizontal="distributed" vertical="center" justifyLastLine="1"/>
    </xf>
    <xf numFmtId="49" fontId="3" fillId="3" borderId="6" xfId="0" applyNumberFormat="1" applyFont="1" applyFill="1" applyBorder="1" applyAlignment="1">
      <alignment horizontal="left" vertical="center" indent="1" shrinkToFit="1"/>
    </xf>
    <xf numFmtId="49" fontId="3" fillId="0" borderId="3" xfId="0" applyNumberFormat="1" applyFont="1" applyBorder="1" applyAlignment="1">
      <alignment horizontal="center" vertical="center"/>
    </xf>
    <xf numFmtId="49" fontId="3" fillId="0" borderId="0"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0" fontId="12" fillId="0" borderId="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3" borderId="19" xfId="0" applyFont="1" applyFill="1" applyBorder="1" applyAlignment="1">
      <alignment vertical="center" wrapText="1"/>
    </xf>
    <xf numFmtId="0" fontId="12" fillId="0" borderId="19" xfId="0" applyFont="1" applyFill="1" applyBorder="1" applyAlignment="1">
      <alignment vertical="center" wrapText="1"/>
    </xf>
    <xf numFmtId="0" fontId="12" fillId="0" borderId="20" xfId="0" applyFont="1" applyFill="1" applyBorder="1" applyAlignment="1">
      <alignment vertical="center" wrapText="1"/>
    </xf>
    <xf numFmtId="0" fontId="12" fillId="3"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49" fontId="3" fillId="0" borderId="0" xfId="0" applyNumberFormat="1" applyFont="1" applyAlignment="1">
      <alignment horizontal="center" vertical="center" shrinkToFit="1"/>
    </xf>
    <xf numFmtId="49" fontId="3" fillId="0" borderId="0" xfId="0" applyNumberFormat="1" applyFont="1" applyBorder="1" applyAlignment="1">
      <alignment horizontal="center" vertical="center" shrinkToFit="1"/>
    </xf>
    <xf numFmtId="49" fontId="3" fillId="0" borderId="0" xfId="0" applyNumberFormat="1" applyFont="1" applyAlignment="1">
      <alignment horizontal="left" vertical="center"/>
    </xf>
    <xf numFmtId="49" fontId="3" fillId="0" borderId="0" xfId="0" applyNumberFormat="1" applyFont="1" applyAlignment="1">
      <alignment horizontal="center" vertical="center" shrinkToFit="1"/>
    </xf>
    <xf numFmtId="0" fontId="20"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3" borderId="19" xfId="0" applyFont="1" applyFill="1" applyBorder="1" applyAlignment="1">
      <alignment horizontal="center" vertical="center" wrapText="1"/>
    </xf>
    <xf numFmtId="49" fontId="3" fillId="2" borderId="14" xfId="0" applyNumberFormat="1" applyFont="1" applyFill="1" applyBorder="1" applyAlignment="1">
      <alignment horizontal="left" vertical="center"/>
    </xf>
    <xf numFmtId="49" fontId="3" fillId="0" borderId="6" xfId="0" applyNumberFormat="1" applyFont="1" applyBorder="1" applyAlignment="1">
      <alignment horizontal="left" vertical="center"/>
    </xf>
    <xf numFmtId="49" fontId="12" fillId="0" borderId="15" xfId="0" applyNumberFormat="1" applyFont="1" applyBorder="1" applyAlignment="1">
      <alignment horizontal="left" vertical="center"/>
    </xf>
    <xf numFmtId="49" fontId="3" fillId="0" borderId="15" xfId="0" applyNumberFormat="1" applyFont="1" applyBorder="1" applyAlignment="1">
      <alignment horizontal="left" vertical="center"/>
    </xf>
    <xf numFmtId="49" fontId="3" fillId="2" borderId="0"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2" borderId="0" xfId="0" applyNumberFormat="1" applyFont="1" applyFill="1" applyBorder="1" applyAlignment="1">
      <alignment horizontal="left" vertical="center"/>
    </xf>
    <xf numFmtId="49" fontId="3" fillId="2" borderId="1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shrinkToFit="1"/>
    </xf>
    <xf numFmtId="49" fontId="3" fillId="2" borderId="6" xfId="0" applyNumberFormat="1" applyFont="1" applyFill="1" applyBorder="1" applyAlignment="1">
      <alignment horizontal="center" vertical="center" shrinkToFit="1"/>
    </xf>
    <xf numFmtId="49" fontId="3" fillId="0" borderId="19" xfId="0" applyNumberFormat="1" applyFont="1" applyFill="1" applyBorder="1" applyAlignment="1">
      <alignment horizontal="center" vertical="center"/>
    </xf>
    <xf numFmtId="49" fontId="3" fillId="2" borderId="14" xfId="0" applyNumberFormat="1" applyFont="1" applyFill="1" applyBorder="1" applyAlignment="1">
      <alignment horizontal="left" vertical="center"/>
    </xf>
    <xf numFmtId="49" fontId="3" fillId="2" borderId="0" xfId="0" applyNumberFormat="1" applyFont="1" applyFill="1" applyAlignment="1">
      <alignment horizontal="center" vertical="center" shrinkToFit="1"/>
    </xf>
    <xf numFmtId="49" fontId="3" fillId="0" borderId="0" xfId="0" applyNumberFormat="1" applyFont="1" applyAlignment="1">
      <alignment horizontal="left" vertical="center"/>
    </xf>
    <xf numFmtId="49" fontId="3" fillId="0" borderId="0" xfId="0" applyNumberFormat="1" applyFont="1" applyBorder="1" applyAlignment="1">
      <alignment horizontal="center" vertical="center" shrinkToFit="1"/>
    </xf>
    <xf numFmtId="49" fontId="3" fillId="0" borderId="0" xfId="0" applyNumberFormat="1" applyFont="1" applyAlignment="1">
      <alignment horizontal="center" vertical="center" shrinkToFit="1"/>
    </xf>
    <xf numFmtId="49" fontId="3" fillId="2" borderId="18" xfId="0" applyNumberFormat="1" applyFont="1" applyFill="1" applyBorder="1" applyAlignment="1">
      <alignment horizontal="center" vertical="center"/>
    </xf>
    <xf numFmtId="49" fontId="3" fillId="0" borderId="0" xfId="0" applyNumberFormat="1" applyFont="1" applyBorder="1" applyAlignment="1">
      <alignment horizontal="left" vertical="center" wrapText="1"/>
    </xf>
    <xf numFmtId="49" fontId="3" fillId="0" borderId="0" xfId="0" applyNumberFormat="1" applyFont="1" applyFill="1" applyBorder="1" applyAlignment="1">
      <alignment horizontal="left" vertical="center" wrapText="1"/>
    </xf>
    <xf numFmtId="0" fontId="7" fillId="0" borderId="0" xfId="0" applyFont="1" applyFill="1" applyBorder="1" applyAlignment="1">
      <alignment horizontal="center" vertical="center"/>
    </xf>
    <xf numFmtId="0" fontId="12" fillId="0" borderId="19" xfId="0" applyFont="1" applyBorder="1" applyAlignment="1">
      <alignment horizontal="center" vertical="center"/>
    </xf>
    <xf numFmtId="0" fontId="7" fillId="3" borderId="2" xfId="0" applyFont="1" applyFill="1" applyBorder="1" applyAlignment="1">
      <alignment vertical="center"/>
    </xf>
    <xf numFmtId="0" fontId="7" fillId="3" borderId="4" xfId="0" applyFont="1" applyFill="1" applyBorder="1" applyAlignment="1">
      <alignment vertical="center"/>
    </xf>
    <xf numFmtId="0" fontId="7" fillId="3" borderId="14" xfId="0" applyFont="1" applyFill="1" applyBorder="1" applyAlignment="1">
      <alignment vertical="center"/>
    </xf>
    <xf numFmtId="0" fontId="7" fillId="3" borderId="15" xfId="0" applyFont="1" applyFill="1" applyBorder="1" applyAlignment="1">
      <alignment vertical="center"/>
    </xf>
    <xf numFmtId="0" fontId="7" fillId="3" borderId="5" xfId="0" applyFont="1" applyFill="1" applyBorder="1" applyAlignment="1">
      <alignment vertical="center"/>
    </xf>
    <xf numFmtId="0" fontId="7" fillId="3" borderId="7" xfId="0" applyFont="1" applyFill="1" applyBorder="1" applyAlignment="1">
      <alignment vertical="center"/>
    </xf>
    <xf numFmtId="49" fontId="3" fillId="2" borderId="18" xfId="0" applyNumberFormat="1" applyFont="1" applyFill="1" applyBorder="1" applyAlignment="1">
      <alignment vertical="center" shrinkToFit="1"/>
    </xf>
    <xf numFmtId="0" fontId="24" fillId="0" borderId="0" xfId="0" applyNumberFormat="1" applyFont="1" applyAlignment="1">
      <alignment vertical="center"/>
    </xf>
    <xf numFmtId="49" fontId="15" fillId="0" borderId="0" xfId="0" applyNumberFormat="1" applyFont="1" applyAlignment="1">
      <alignment horizontal="center" vertical="center" shrinkToFit="1"/>
    </xf>
    <xf numFmtId="0" fontId="23" fillId="0" borderId="0" xfId="0" applyFont="1">
      <alignment vertical="center"/>
    </xf>
    <xf numFmtId="49" fontId="15" fillId="3" borderId="0" xfId="0" applyNumberFormat="1" applyFont="1" applyFill="1" applyAlignment="1">
      <alignment horizontal="center" vertical="center" shrinkToFit="1"/>
    </xf>
    <xf numFmtId="0" fontId="23" fillId="3" borderId="0" xfId="0" applyFont="1" applyFill="1">
      <alignment vertical="center"/>
    </xf>
    <xf numFmtId="49" fontId="15" fillId="0" borderId="0" xfId="0" applyNumberFormat="1" applyFont="1" applyBorder="1" applyAlignment="1">
      <alignment horizontal="center" vertical="center" shrinkToFit="1"/>
    </xf>
    <xf numFmtId="0" fontId="5" fillId="0" borderId="0" xfId="0" applyFont="1" applyFill="1" applyBorder="1" applyAlignment="1">
      <alignment horizontal="center" vertical="center"/>
    </xf>
    <xf numFmtId="0" fontId="25" fillId="0" borderId="0" xfId="0" applyFont="1" applyFill="1" applyBorder="1" applyAlignment="1">
      <alignment horizontal="center" vertical="center"/>
    </xf>
    <xf numFmtId="49" fontId="15" fillId="3" borderId="0" xfId="0" applyNumberFormat="1" applyFont="1" applyFill="1" applyBorder="1" applyAlignment="1">
      <alignment horizontal="center" vertical="center" shrinkToFit="1"/>
    </xf>
    <xf numFmtId="0" fontId="25" fillId="0" borderId="0" xfId="0" applyFont="1" applyBorder="1" applyAlignment="1">
      <alignment vertical="center"/>
    </xf>
    <xf numFmtId="49" fontId="15" fillId="0" borderId="0" xfId="0" applyNumberFormat="1" applyFont="1" applyAlignment="1">
      <alignment horizontal="left" vertical="center"/>
    </xf>
    <xf numFmtId="0" fontId="15" fillId="0" borderId="0" xfId="0" applyNumberFormat="1" applyFont="1" applyAlignment="1">
      <alignment horizontal="center" vertical="center" shrinkToFit="1"/>
    </xf>
    <xf numFmtId="0" fontId="25" fillId="0" borderId="0" xfId="0" applyFont="1" applyAlignment="1">
      <alignment vertical="center"/>
    </xf>
    <xf numFmtId="49" fontId="15" fillId="0" borderId="0" xfId="0" applyNumberFormat="1" applyFont="1" applyFill="1" applyBorder="1" applyAlignment="1">
      <alignment horizontal="center" vertical="center" shrinkToFit="1"/>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pplyBorder="1">
      <alignment vertical="center"/>
    </xf>
    <xf numFmtId="0" fontId="17" fillId="0" borderId="0" xfId="0" applyFont="1" applyBorder="1" applyAlignment="1">
      <alignment vertical="top" wrapText="1"/>
    </xf>
    <xf numFmtId="49" fontId="15" fillId="0" borderId="0" xfId="0" applyNumberFormat="1" applyFont="1" applyFill="1" applyAlignment="1">
      <alignment horizontal="center" vertical="center" shrinkToFit="1"/>
    </xf>
    <xf numFmtId="49" fontId="13" fillId="0" borderId="0" xfId="0" applyNumberFormat="1" applyFont="1" applyAlignment="1">
      <alignment horizontal="center" vertical="center" shrinkToFit="1"/>
    </xf>
    <xf numFmtId="0" fontId="7" fillId="3" borderId="0" xfId="0" applyFont="1" applyFill="1" applyBorder="1" applyAlignment="1">
      <alignment horizontal="center" vertical="center"/>
    </xf>
    <xf numFmtId="0" fontId="12" fillId="0" borderId="19" xfId="0" applyFont="1" applyFill="1" applyBorder="1" applyAlignment="1">
      <alignment horizontal="center" vertical="center" wrapText="1"/>
    </xf>
    <xf numFmtId="0" fontId="12" fillId="3" borderId="0" xfId="0" applyFont="1" applyFill="1" applyBorder="1" applyAlignment="1">
      <alignment horizontal="left" vertical="center" wrapText="1"/>
    </xf>
    <xf numFmtId="49" fontId="3" fillId="3" borderId="0" xfId="0" applyNumberFormat="1" applyFont="1" applyFill="1" applyBorder="1" applyAlignment="1">
      <alignment horizontal="center" vertical="center" wrapText="1" shrinkToFit="1"/>
    </xf>
    <xf numFmtId="49" fontId="3" fillId="3" borderId="0" xfId="0" applyNumberFormat="1" applyFont="1" applyFill="1" applyAlignment="1">
      <alignment horizontal="left" vertical="center" wrapText="1"/>
    </xf>
    <xf numFmtId="49" fontId="3" fillId="3" borderId="0" xfId="0" applyNumberFormat="1" applyFont="1" applyFill="1" applyBorder="1" applyAlignment="1">
      <alignment horizontal="left" vertical="center" shrinkToFit="1"/>
    </xf>
    <xf numFmtId="49" fontId="3" fillId="3" borderId="0" xfId="0" applyNumberFormat="1" applyFont="1" applyFill="1" applyAlignment="1">
      <alignment vertical="center"/>
    </xf>
    <xf numFmtId="49" fontId="3" fillId="3" borderId="0" xfId="0" applyNumberFormat="1" applyFont="1" applyFill="1" applyBorder="1" applyAlignment="1">
      <alignment horizontal="left" vertical="center" wrapText="1" indent="1"/>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wrapText="1"/>
    </xf>
    <xf numFmtId="0" fontId="12" fillId="3" borderId="0" xfId="0" applyFont="1" applyFill="1" applyBorder="1" applyAlignment="1">
      <alignment vertical="center" wrapText="1"/>
    </xf>
    <xf numFmtId="49" fontId="3" fillId="3" borderId="0" xfId="0" applyNumberFormat="1" applyFont="1" applyFill="1" applyBorder="1" applyAlignment="1">
      <alignment horizontal="center" vertical="center" justifyLastLine="1"/>
    </xf>
    <xf numFmtId="49" fontId="3" fillId="3" borderId="0" xfId="0" applyNumberFormat="1" applyFont="1" applyFill="1" applyBorder="1" applyAlignment="1">
      <alignment horizontal="center" vertical="center"/>
    </xf>
    <xf numFmtId="49" fontId="3" fillId="3" borderId="0" xfId="0" applyNumberFormat="1" applyFont="1" applyFill="1" applyBorder="1" applyAlignment="1">
      <alignment horizontal="left" vertical="center" wrapText="1"/>
    </xf>
    <xf numFmtId="0" fontId="13" fillId="3" borderId="0" xfId="0" applyFont="1" applyFill="1" applyBorder="1" applyAlignment="1">
      <alignment vertical="center"/>
    </xf>
    <xf numFmtId="177" fontId="13" fillId="3" borderId="0" xfId="1" applyNumberFormat="1" applyFont="1" applyFill="1" applyBorder="1" applyAlignment="1">
      <alignment vertical="center"/>
    </xf>
    <xf numFmtId="177" fontId="12" fillId="3" borderId="0" xfId="0" applyNumberFormat="1" applyFont="1" applyFill="1" applyBorder="1" applyAlignment="1">
      <alignment vertical="center"/>
    </xf>
    <xf numFmtId="0" fontId="8" fillId="3" borderId="0" xfId="2" applyFont="1" applyFill="1" applyBorder="1" applyAlignment="1">
      <alignment horizontal="center" vertical="center"/>
    </xf>
    <xf numFmtId="0" fontId="10" fillId="3" borderId="0" xfId="0" applyFont="1" applyFill="1" applyBorder="1" applyAlignment="1">
      <alignment horizontal="center" vertical="center" wrapText="1"/>
    </xf>
    <xf numFmtId="0" fontId="7" fillId="3" borderId="0" xfId="0" applyFont="1" applyFill="1" applyBorder="1" applyAlignment="1">
      <alignment horizontal="center" vertical="center" textRotation="255"/>
    </xf>
    <xf numFmtId="0" fontId="11" fillId="3" borderId="0" xfId="0" applyFont="1" applyFill="1" applyBorder="1" applyAlignment="1">
      <alignment horizontal="center" vertical="center"/>
    </xf>
    <xf numFmtId="0" fontId="8" fillId="3" borderId="0" xfId="0" applyFont="1" applyFill="1" applyBorder="1" applyAlignment="1">
      <alignment vertical="top" wrapText="1"/>
    </xf>
    <xf numFmtId="0" fontId="8" fillId="3" borderId="0" xfId="0" applyFont="1" applyFill="1" applyBorder="1" applyAlignment="1">
      <alignment horizontal="center" vertical="center" wrapText="1"/>
    </xf>
    <xf numFmtId="0" fontId="8" fillId="3" borderId="0" xfId="0" applyFont="1" applyFill="1" applyBorder="1" applyAlignment="1">
      <alignment horizontal="left" vertical="top" wrapText="1"/>
    </xf>
    <xf numFmtId="0" fontId="7" fillId="3" borderId="0" xfId="0" applyFont="1" applyFill="1" applyBorder="1" applyAlignment="1">
      <alignment vertical="center" wrapText="1"/>
    </xf>
    <xf numFmtId="49" fontId="12" fillId="3" borderId="0" xfId="0" applyNumberFormat="1" applyFont="1" applyFill="1" applyBorder="1" applyAlignment="1">
      <alignment vertical="center"/>
    </xf>
    <xf numFmtId="0" fontId="19" fillId="3" borderId="0" xfId="0" applyFont="1" applyFill="1" applyBorder="1" applyAlignment="1">
      <alignment vertical="center" wrapText="1"/>
    </xf>
    <xf numFmtId="49" fontId="12" fillId="3" borderId="0" xfId="0" applyNumberFormat="1" applyFont="1" applyFill="1" applyBorder="1" applyAlignment="1">
      <alignment horizontal="center" vertical="center" shrinkToFit="1"/>
    </xf>
    <xf numFmtId="177" fontId="13" fillId="3" borderId="14" xfId="1" applyNumberFormat="1" applyFont="1" applyFill="1" applyBorder="1" applyAlignment="1">
      <alignment vertical="center"/>
    </xf>
    <xf numFmtId="49" fontId="3" fillId="3" borderId="20" xfId="0" applyNumberFormat="1" applyFont="1" applyFill="1" applyBorder="1" applyAlignment="1">
      <alignment horizontal="center" vertical="center" shrinkToFit="1"/>
    </xf>
    <xf numFmtId="0" fontId="15" fillId="3" borderId="60" xfId="0" applyNumberFormat="1" applyFont="1" applyFill="1" applyBorder="1" applyAlignment="1">
      <alignment horizontal="center" vertical="center"/>
    </xf>
    <xf numFmtId="49" fontId="3" fillId="0" borderId="0" xfId="0" applyNumberFormat="1" applyFont="1" applyAlignment="1">
      <alignment horizontal="center" vertical="center" shrinkToFit="1"/>
    </xf>
    <xf numFmtId="49" fontId="3" fillId="3" borderId="0" xfId="0" applyNumberFormat="1" applyFont="1" applyFill="1" applyBorder="1" applyAlignment="1">
      <alignment horizontal="center" vertical="center" shrinkToFit="1"/>
    </xf>
    <xf numFmtId="49" fontId="3" fillId="3" borderId="0" xfId="0" applyNumberFormat="1" applyFont="1" applyFill="1" applyBorder="1" applyAlignment="1">
      <alignment horizontal="center" vertical="center" shrinkToFit="1"/>
    </xf>
    <xf numFmtId="49" fontId="3" fillId="0" borderId="0" xfId="0" applyNumberFormat="1" applyFont="1" applyAlignment="1">
      <alignment horizontal="center" vertical="center" shrinkToFit="1"/>
    </xf>
    <xf numFmtId="49" fontId="3" fillId="0" borderId="0" xfId="0" applyNumberFormat="1" applyFont="1" applyAlignment="1">
      <alignment horizontal="center" vertical="center" shrinkToFit="1"/>
    </xf>
    <xf numFmtId="49" fontId="3" fillId="3" borderId="0" xfId="0" applyNumberFormat="1" applyFont="1" applyFill="1" applyBorder="1" applyAlignment="1">
      <alignment horizontal="center" vertical="center" shrinkToFit="1"/>
    </xf>
    <xf numFmtId="0" fontId="12" fillId="3" borderId="0" xfId="0" applyFont="1" applyFill="1" applyBorder="1" applyAlignment="1">
      <alignment horizontal="center" vertical="center"/>
    </xf>
    <xf numFmtId="0" fontId="12" fillId="0" borderId="6" xfId="0" applyFont="1" applyBorder="1" applyAlignment="1">
      <alignment horizontal="center" vertical="center"/>
    </xf>
    <xf numFmtId="49" fontId="1" fillId="0" borderId="0" xfId="0" applyNumberFormat="1" applyFont="1" applyAlignment="1">
      <alignment vertical="center" shrinkToFit="1"/>
    </xf>
    <xf numFmtId="0" fontId="12" fillId="0" borderId="0" xfId="0" applyFont="1" applyFill="1" applyBorder="1" applyAlignment="1">
      <alignment vertical="center"/>
    </xf>
    <xf numFmtId="0" fontId="16" fillId="3" borderId="21" xfId="0" applyFont="1" applyFill="1" applyBorder="1" applyAlignment="1">
      <alignment horizontal="center" vertical="center"/>
    </xf>
    <xf numFmtId="0" fontId="16" fillId="3" borderId="23" xfId="0" applyFont="1" applyFill="1" applyBorder="1" applyAlignment="1">
      <alignment horizontal="center" vertical="center"/>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7" xfId="0" applyFont="1" applyFill="1" applyBorder="1" applyAlignment="1">
      <alignment horizontal="center" vertical="center"/>
    </xf>
    <xf numFmtId="49" fontId="1" fillId="0" borderId="0" xfId="0" applyNumberFormat="1" applyFont="1" applyAlignment="1">
      <alignment horizontal="center" vertical="center" shrinkToFit="1"/>
    </xf>
    <xf numFmtId="49" fontId="28" fillId="0" borderId="0" xfId="0" applyNumberFormat="1" applyFont="1" applyAlignment="1">
      <alignment horizontal="center" vertical="center" shrinkToFit="1"/>
    </xf>
    <xf numFmtId="0" fontId="7" fillId="2" borderId="2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49" fontId="3" fillId="3" borderId="2"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xf>
    <xf numFmtId="49" fontId="3" fillId="3" borderId="24" xfId="0" applyNumberFormat="1" applyFont="1" applyFill="1" applyBorder="1" applyAlignment="1">
      <alignment horizontal="center" vertical="center"/>
    </xf>
    <xf numFmtId="49" fontId="3" fillId="3" borderId="5" xfId="0" applyNumberFormat="1" applyFont="1" applyFill="1" applyBorder="1" applyAlignment="1">
      <alignment horizontal="center" vertical="center"/>
    </xf>
    <xf numFmtId="49" fontId="3" fillId="3" borderId="6" xfId="0" applyNumberFormat="1" applyFont="1" applyFill="1" applyBorder="1" applyAlignment="1">
      <alignment horizontal="center" vertical="center"/>
    </xf>
    <xf numFmtId="49" fontId="3" fillId="3" borderId="26" xfId="0" applyNumberFormat="1" applyFont="1" applyFill="1" applyBorder="1" applyAlignment="1">
      <alignment horizontal="center" vertical="center"/>
    </xf>
    <xf numFmtId="49" fontId="3" fillId="3" borderId="25" xfId="0" applyNumberFormat="1" applyFont="1" applyFill="1" applyBorder="1" applyAlignment="1">
      <alignment horizontal="center" vertical="center"/>
    </xf>
    <xf numFmtId="49" fontId="3" fillId="3" borderId="27" xfId="0" applyNumberFormat="1" applyFont="1" applyFill="1" applyBorder="1" applyAlignment="1">
      <alignment horizontal="center" vertical="center"/>
    </xf>
    <xf numFmtId="49" fontId="3" fillId="3" borderId="25" xfId="0" applyNumberFormat="1" applyFont="1" applyFill="1" applyBorder="1" applyAlignment="1">
      <alignment horizontal="center" vertical="center" wrapText="1"/>
    </xf>
    <xf numFmtId="49" fontId="3" fillId="3" borderId="3" xfId="0" applyNumberFormat="1" applyFont="1" applyFill="1" applyBorder="1" applyAlignment="1">
      <alignment horizontal="center" vertical="center" wrapText="1"/>
    </xf>
    <xf numFmtId="49" fontId="3" fillId="3" borderId="24" xfId="0" applyNumberFormat="1" applyFont="1" applyFill="1" applyBorder="1" applyAlignment="1">
      <alignment horizontal="center" vertical="center" wrapText="1"/>
    </xf>
    <xf numFmtId="49" fontId="3" fillId="3" borderId="27" xfId="0" applyNumberFormat="1" applyFont="1" applyFill="1" applyBorder="1" applyAlignment="1">
      <alignment horizontal="center" vertical="center" wrapText="1"/>
    </xf>
    <xf numFmtId="49" fontId="3" fillId="3" borderId="6" xfId="0" applyNumberFormat="1" applyFont="1" applyFill="1" applyBorder="1" applyAlignment="1">
      <alignment horizontal="center" vertical="center" wrapText="1"/>
    </xf>
    <xf numFmtId="49" fontId="3" fillId="3" borderId="26" xfId="0" applyNumberFormat="1" applyFont="1" applyFill="1" applyBorder="1" applyAlignment="1">
      <alignment horizontal="center" vertical="center" wrapText="1"/>
    </xf>
    <xf numFmtId="49" fontId="3" fillId="3" borderId="25" xfId="0" applyNumberFormat="1" applyFont="1" applyFill="1" applyBorder="1" applyAlignment="1">
      <alignment horizontal="center" vertical="center" wrapText="1" shrinkToFit="1"/>
    </xf>
    <xf numFmtId="49" fontId="3" fillId="3" borderId="3" xfId="0" applyNumberFormat="1" applyFont="1" applyFill="1" applyBorder="1" applyAlignment="1">
      <alignment horizontal="center" vertical="center" wrapText="1" shrinkToFit="1"/>
    </xf>
    <xf numFmtId="49" fontId="3" fillId="3" borderId="24" xfId="0" applyNumberFormat="1" applyFont="1" applyFill="1" applyBorder="1" applyAlignment="1">
      <alignment horizontal="center" vertical="center" wrapText="1" shrinkToFit="1"/>
    </xf>
    <xf numFmtId="49" fontId="3" fillId="3" borderId="27" xfId="0" applyNumberFormat="1" applyFont="1" applyFill="1" applyBorder="1" applyAlignment="1">
      <alignment horizontal="center" vertical="center" wrapText="1" shrinkToFit="1"/>
    </xf>
    <xf numFmtId="49" fontId="3" fillId="3" borderId="6" xfId="0" applyNumberFormat="1" applyFont="1" applyFill="1" applyBorder="1" applyAlignment="1">
      <alignment horizontal="center" vertical="center" wrapText="1" shrinkToFit="1"/>
    </xf>
    <xf numFmtId="49" fontId="3" fillId="3" borderId="26" xfId="0" applyNumberFormat="1" applyFont="1" applyFill="1" applyBorder="1" applyAlignment="1">
      <alignment horizontal="center" vertical="center" wrapText="1" shrinkToFit="1"/>
    </xf>
    <xf numFmtId="49" fontId="3" fillId="3" borderId="4" xfId="0" applyNumberFormat="1" applyFont="1" applyFill="1" applyBorder="1" applyAlignment="1">
      <alignment horizontal="center" vertical="center" wrapText="1" shrinkToFit="1"/>
    </xf>
    <xf numFmtId="49" fontId="3" fillId="3" borderId="7" xfId="0" applyNumberFormat="1" applyFont="1" applyFill="1" applyBorder="1" applyAlignment="1">
      <alignment horizontal="center" vertical="center" wrapText="1" shrinkToFit="1"/>
    </xf>
    <xf numFmtId="0" fontId="7" fillId="2" borderId="51"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6" xfId="0" applyFont="1" applyFill="1" applyBorder="1" applyAlignment="1">
      <alignment horizontal="center" vertical="center"/>
    </xf>
    <xf numFmtId="0" fontId="7" fillId="2" borderId="57"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2"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5" xfId="0" applyFont="1" applyFill="1" applyBorder="1" applyAlignment="1">
      <alignment horizontal="center" vertical="center"/>
    </xf>
    <xf numFmtId="0" fontId="16" fillId="3" borderId="22"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5" xfId="0" applyFont="1" applyFill="1" applyBorder="1" applyAlignment="1">
      <alignment horizontal="center" vertical="center"/>
    </xf>
    <xf numFmtId="0" fontId="16" fillId="3" borderId="6"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49" fontId="3" fillId="2" borderId="18" xfId="0" applyNumberFormat="1" applyFont="1" applyFill="1" applyBorder="1" applyAlignment="1">
      <alignment horizontal="center" vertical="center"/>
    </xf>
    <xf numFmtId="49" fontId="3" fillId="2" borderId="19" xfId="0" applyNumberFormat="1" applyFont="1" applyFill="1" applyBorder="1" applyAlignment="1">
      <alignment horizontal="center" vertical="center"/>
    </xf>
    <xf numFmtId="49" fontId="3" fillId="2" borderId="20"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6" xfId="0" applyFont="1" applyFill="1" applyBorder="1" applyAlignment="1">
      <alignment horizontal="center" vertical="center"/>
    </xf>
    <xf numFmtId="49" fontId="22" fillId="2" borderId="60" xfId="0" applyNumberFormat="1" applyFont="1" applyFill="1" applyBorder="1" applyAlignment="1">
      <alignment horizontal="center" vertical="center" shrinkToFit="1"/>
    </xf>
    <xf numFmtId="0" fontId="7" fillId="2" borderId="60"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7"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7" xfId="0" applyFont="1" applyFill="1" applyBorder="1" applyAlignment="1">
      <alignment horizontal="center" vertical="center"/>
    </xf>
    <xf numFmtId="0" fontId="15" fillId="2" borderId="0" xfId="0" applyNumberFormat="1" applyFont="1" applyFill="1" applyBorder="1" applyAlignment="1">
      <alignment horizontal="center" vertical="center"/>
    </xf>
    <xf numFmtId="0" fontId="7" fillId="2" borderId="54" xfId="0" applyFont="1" applyFill="1" applyBorder="1" applyAlignment="1">
      <alignment horizontal="center" vertical="center" textRotation="255"/>
    </xf>
    <xf numFmtId="0" fontId="7" fillId="2" borderId="56" xfId="0" applyFont="1" applyFill="1" applyBorder="1" applyAlignment="1">
      <alignment horizontal="center" vertical="center" textRotation="255"/>
    </xf>
    <xf numFmtId="0" fontId="7" fillId="2" borderId="45" xfId="0" applyFont="1" applyFill="1" applyBorder="1" applyAlignment="1">
      <alignment horizontal="center" vertical="center" textRotation="255"/>
    </xf>
    <xf numFmtId="0" fontId="7" fillId="2" borderId="47" xfId="0" applyFont="1" applyFill="1" applyBorder="1" applyAlignment="1">
      <alignment horizontal="center" vertical="center" textRotation="255"/>
    </xf>
    <xf numFmtId="0" fontId="7" fillId="3" borderId="15" xfId="0" applyFont="1" applyFill="1" applyBorder="1" applyAlignment="1">
      <alignment horizontal="center" vertical="center"/>
    </xf>
    <xf numFmtId="49" fontId="3" fillId="2" borderId="3" xfId="0" applyNumberFormat="1" applyFont="1" applyFill="1" applyBorder="1" applyAlignment="1">
      <alignment horizontal="center" vertical="center" shrinkToFit="1"/>
    </xf>
    <xf numFmtId="49" fontId="3" fillId="2" borderId="0" xfId="0" applyNumberFormat="1" applyFont="1" applyFill="1" applyBorder="1" applyAlignment="1">
      <alignment horizontal="left" vertical="center" shrinkToFit="1"/>
    </xf>
    <xf numFmtId="49" fontId="3" fillId="2" borderId="0" xfId="0" applyNumberFormat="1" applyFont="1" applyFill="1" applyBorder="1" applyAlignment="1">
      <alignment horizontal="center" vertical="center" shrinkToFit="1"/>
    </xf>
    <xf numFmtId="49" fontId="3" fillId="2" borderId="0" xfId="0" applyNumberFormat="1" applyFont="1" applyFill="1" applyBorder="1" applyAlignment="1">
      <alignment horizontal="left" vertical="center"/>
    </xf>
    <xf numFmtId="178" fontId="15" fillId="2" borderId="0" xfId="0" applyNumberFormat="1" applyFont="1" applyFill="1" applyBorder="1" applyAlignment="1">
      <alignment horizontal="center" vertical="center" shrinkToFit="1"/>
    </xf>
    <xf numFmtId="49" fontId="3" fillId="2" borderId="14" xfId="0" applyNumberFormat="1" applyFont="1" applyFill="1" applyBorder="1" applyAlignment="1">
      <alignment horizontal="left" vertical="center"/>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xf numFmtId="49" fontId="3" fillId="0" borderId="14"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15"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3" fillId="0" borderId="7" xfId="0" applyNumberFormat="1" applyFont="1" applyBorder="1" applyAlignment="1">
      <alignment horizontal="left" vertical="center" wrapText="1"/>
    </xf>
    <xf numFmtId="49" fontId="3" fillId="2" borderId="4" xfId="0" applyNumberFormat="1" applyFont="1" applyFill="1" applyBorder="1" applyAlignment="1">
      <alignment horizontal="center" vertical="center"/>
    </xf>
    <xf numFmtId="49" fontId="3" fillId="2" borderId="15" xfId="0" applyNumberFormat="1" applyFont="1" applyFill="1" applyBorder="1" applyAlignment="1">
      <alignment horizontal="center" vertical="center"/>
    </xf>
    <xf numFmtId="49" fontId="3" fillId="2" borderId="7" xfId="0" applyNumberFormat="1" applyFont="1" applyFill="1" applyBorder="1" applyAlignment="1">
      <alignment horizontal="center" vertical="center"/>
    </xf>
    <xf numFmtId="49" fontId="3" fillId="0" borderId="0" xfId="0" applyNumberFormat="1" applyFont="1" applyAlignment="1">
      <alignment horizontal="left" vertical="center"/>
    </xf>
    <xf numFmtId="49" fontId="3" fillId="3" borderId="14" xfId="0" applyNumberFormat="1" applyFont="1" applyFill="1" applyBorder="1" applyAlignment="1">
      <alignment horizontal="center" vertical="center"/>
    </xf>
    <xf numFmtId="49" fontId="3" fillId="3" borderId="0" xfId="0" applyNumberFormat="1" applyFont="1" applyFill="1" applyBorder="1" applyAlignment="1">
      <alignment horizontal="center" vertical="center"/>
    </xf>
    <xf numFmtId="49" fontId="3" fillId="3" borderId="21" xfId="0" applyNumberFormat="1" applyFont="1" applyFill="1" applyBorder="1" applyAlignment="1">
      <alignment horizontal="center" vertical="center" shrinkToFit="1"/>
    </xf>
    <xf numFmtId="49" fontId="3" fillId="3" borderId="22" xfId="0" applyNumberFormat="1" applyFont="1" applyFill="1" applyBorder="1" applyAlignment="1">
      <alignment horizontal="center" vertical="center" shrinkToFit="1"/>
    </xf>
    <xf numFmtId="49" fontId="3" fillId="3" borderId="16" xfId="0" applyNumberFormat="1" applyFont="1" applyFill="1" applyBorder="1" applyAlignment="1">
      <alignment horizontal="center" vertical="center" shrinkToFit="1"/>
    </xf>
    <xf numFmtId="49" fontId="3" fillId="3" borderId="1" xfId="0" applyNumberFormat="1" applyFont="1" applyFill="1" applyBorder="1" applyAlignment="1">
      <alignment horizontal="center" vertical="center" shrinkToFit="1"/>
    </xf>
    <xf numFmtId="40" fontId="5" fillId="0" borderId="37" xfId="1" applyNumberFormat="1" applyFont="1" applyFill="1" applyBorder="1" applyAlignment="1">
      <alignment horizontal="center" vertical="center"/>
    </xf>
    <xf numFmtId="40" fontId="5" fillId="0" borderId="35" xfId="1" applyNumberFormat="1" applyFont="1" applyFill="1" applyBorder="1" applyAlignment="1">
      <alignment horizontal="center" vertical="center"/>
    </xf>
    <xf numFmtId="40" fontId="5" fillId="0" borderId="31" xfId="1" applyNumberFormat="1" applyFont="1" applyFill="1" applyBorder="1" applyAlignment="1">
      <alignment horizontal="center" vertical="center"/>
    </xf>
    <xf numFmtId="40" fontId="5" fillId="0" borderId="9" xfId="1"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xf>
    <xf numFmtId="178" fontId="5" fillId="3" borderId="2" xfId="1" applyNumberFormat="1" applyFont="1" applyFill="1" applyBorder="1" applyAlignment="1">
      <alignment horizontal="right" vertical="center"/>
    </xf>
    <xf numFmtId="178" fontId="5" fillId="3" borderId="3" xfId="1" applyNumberFormat="1" applyFont="1" applyFill="1" applyBorder="1" applyAlignment="1">
      <alignment horizontal="right" vertical="center"/>
    </xf>
    <xf numFmtId="178" fontId="5" fillId="3" borderId="14" xfId="1" applyNumberFormat="1" applyFont="1" applyFill="1" applyBorder="1" applyAlignment="1">
      <alignment horizontal="right" vertical="center"/>
    </xf>
    <xf numFmtId="178" fontId="5" fillId="3" borderId="0" xfId="1" applyNumberFormat="1" applyFont="1" applyFill="1" applyBorder="1" applyAlignment="1">
      <alignment horizontal="right" vertical="center"/>
    </xf>
    <xf numFmtId="178" fontId="5" fillId="3" borderId="5" xfId="1" applyNumberFormat="1" applyFont="1" applyFill="1" applyBorder="1" applyAlignment="1">
      <alignment horizontal="right" vertical="center"/>
    </xf>
    <xf numFmtId="178" fontId="5" fillId="3" borderId="6" xfId="1" applyNumberFormat="1" applyFont="1" applyFill="1" applyBorder="1" applyAlignment="1">
      <alignment horizontal="right" vertical="center"/>
    </xf>
    <xf numFmtId="0" fontId="15" fillId="2" borderId="2" xfId="0" applyNumberFormat="1" applyFont="1" applyFill="1" applyBorder="1" applyAlignment="1">
      <alignment horizontal="center" vertical="center"/>
    </xf>
    <xf numFmtId="49" fontId="15" fillId="2" borderId="3" xfId="0" applyNumberFormat="1" applyFont="1" applyFill="1" applyBorder="1" applyAlignment="1">
      <alignment horizontal="center" vertical="center"/>
    </xf>
    <xf numFmtId="49" fontId="15" fillId="2" borderId="14" xfId="0" applyNumberFormat="1" applyFont="1" applyFill="1" applyBorder="1" applyAlignment="1">
      <alignment horizontal="center" vertical="center"/>
    </xf>
    <xf numFmtId="49" fontId="15" fillId="2" borderId="0" xfId="0" applyNumberFormat="1" applyFont="1" applyFill="1" applyBorder="1" applyAlignment="1">
      <alignment horizontal="center" vertical="center"/>
    </xf>
    <xf numFmtId="49" fontId="15" fillId="2" borderId="5" xfId="0" applyNumberFormat="1" applyFont="1" applyFill="1" applyBorder="1" applyAlignment="1">
      <alignment horizontal="center" vertical="center"/>
    </xf>
    <xf numFmtId="49" fontId="15" fillId="2" borderId="6" xfId="0" applyNumberFormat="1" applyFont="1" applyFill="1" applyBorder="1" applyAlignment="1">
      <alignment horizontal="center" vertical="center"/>
    </xf>
    <xf numFmtId="49" fontId="3" fillId="2" borderId="25" xfId="0" applyNumberFormat="1" applyFont="1" applyFill="1" applyBorder="1" applyAlignment="1">
      <alignment horizontal="center" vertical="center" wrapText="1" justifyLastLine="1"/>
    </xf>
    <xf numFmtId="49" fontId="3" fillId="2" borderId="3" xfId="0" applyNumberFormat="1" applyFont="1" applyFill="1" applyBorder="1" applyAlignment="1">
      <alignment horizontal="center" vertical="center" wrapText="1" justifyLastLine="1"/>
    </xf>
    <xf numFmtId="49" fontId="3" fillId="2" borderId="4" xfId="0" applyNumberFormat="1" applyFont="1" applyFill="1" applyBorder="1" applyAlignment="1">
      <alignment horizontal="center" vertical="center" wrapText="1" justifyLastLine="1"/>
    </xf>
    <xf numFmtId="49" fontId="3" fillId="2" borderId="27" xfId="0" applyNumberFormat="1" applyFont="1" applyFill="1" applyBorder="1" applyAlignment="1">
      <alignment horizontal="center" vertical="center" wrapText="1" justifyLastLine="1"/>
    </xf>
    <xf numFmtId="49" fontId="3" fillId="2" borderId="6" xfId="0" applyNumberFormat="1" applyFont="1" applyFill="1" applyBorder="1" applyAlignment="1">
      <alignment horizontal="center" vertical="center" wrapText="1" justifyLastLine="1"/>
    </xf>
    <xf numFmtId="49" fontId="3" fillId="2" borderId="7" xfId="0" applyNumberFormat="1" applyFont="1" applyFill="1" applyBorder="1" applyAlignment="1">
      <alignment horizontal="center" vertical="center" wrapText="1" justifyLastLine="1"/>
    </xf>
    <xf numFmtId="0" fontId="5" fillId="2" borderId="51"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9" xfId="0" applyFont="1" applyFill="1" applyBorder="1" applyAlignment="1">
      <alignment horizontal="center" vertical="center"/>
    </xf>
    <xf numFmtId="0" fontId="7" fillId="2" borderId="51" xfId="0" applyFont="1" applyFill="1" applyBorder="1" applyAlignment="1">
      <alignment horizontal="center" vertical="center" textRotation="255"/>
    </xf>
    <xf numFmtId="0" fontId="7" fillId="2" borderId="53" xfId="0" applyFont="1" applyFill="1" applyBorder="1" applyAlignment="1">
      <alignment horizontal="center" vertical="center" textRotation="255"/>
    </xf>
    <xf numFmtId="178" fontId="15" fillId="2" borderId="0" xfId="0" applyNumberFormat="1" applyFont="1" applyFill="1" applyAlignment="1">
      <alignment horizontal="center" vertical="center" shrinkToFit="1"/>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15" fillId="2" borderId="0" xfId="0" applyNumberFormat="1" applyFont="1" applyFill="1" applyBorder="1" applyAlignment="1">
      <alignment horizontal="center" vertical="center" shrinkToFit="1"/>
    </xf>
    <xf numFmtId="0" fontId="7" fillId="3" borderId="14"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49" fontId="3" fillId="2" borderId="22" xfId="0" applyNumberFormat="1" applyFont="1" applyFill="1" applyBorder="1" applyAlignment="1">
      <alignment horizontal="center" vertical="center" shrinkToFit="1"/>
    </xf>
    <xf numFmtId="49" fontId="3" fillId="2" borderId="1" xfId="0" applyNumberFormat="1" applyFont="1" applyFill="1" applyBorder="1" applyAlignment="1">
      <alignment horizontal="center" vertical="center" shrinkToFi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7" fillId="2" borderId="52" xfId="0" applyFont="1" applyFill="1" applyBorder="1" applyAlignment="1">
      <alignment horizontal="center" vertical="center" textRotation="255"/>
    </xf>
    <xf numFmtId="0" fontId="7" fillId="2" borderId="55"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49" fontId="3" fillId="0" borderId="0" xfId="0" applyNumberFormat="1" applyFont="1" applyBorder="1" applyAlignment="1">
      <alignment horizontal="center" vertical="center" shrinkToFit="1"/>
    </xf>
    <xf numFmtId="49" fontId="3" fillId="0" borderId="1" xfId="0" applyNumberFormat="1" applyFont="1" applyBorder="1" applyAlignment="1">
      <alignment horizontal="center" vertical="center" shrinkToFit="1"/>
    </xf>
    <xf numFmtId="49" fontId="3" fillId="0" borderId="0" xfId="0" applyNumberFormat="1" applyFont="1" applyBorder="1" applyAlignment="1">
      <alignment horizontal="left" vertical="center" wrapText="1" indent="1"/>
    </xf>
    <xf numFmtId="49" fontId="3" fillId="0" borderId="15" xfId="0" applyNumberFormat="1" applyFont="1" applyBorder="1" applyAlignment="1">
      <alignment horizontal="left" vertical="center" wrapText="1" indent="1"/>
    </xf>
    <xf numFmtId="49" fontId="3" fillId="0" borderId="1" xfId="0" applyNumberFormat="1" applyFont="1" applyBorder="1" applyAlignment="1">
      <alignment horizontal="left" vertical="center" wrapText="1" indent="1"/>
    </xf>
    <xf numFmtId="49" fontId="3" fillId="0" borderId="17" xfId="0" applyNumberFormat="1" applyFont="1" applyBorder="1" applyAlignment="1">
      <alignment horizontal="left" vertical="center" wrapText="1" indent="1"/>
    </xf>
    <xf numFmtId="49" fontId="3" fillId="2" borderId="2" xfId="0" applyNumberFormat="1" applyFont="1" applyFill="1" applyBorder="1" applyAlignment="1">
      <alignment horizontal="distributed" vertical="center" wrapText="1" justifyLastLine="1"/>
    </xf>
    <xf numFmtId="49" fontId="3" fillId="2" borderId="3" xfId="0" applyNumberFormat="1" applyFont="1" applyFill="1" applyBorder="1" applyAlignment="1">
      <alignment horizontal="distributed" vertical="center" justifyLastLine="1"/>
    </xf>
    <xf numFmtId="49" fontId="3" fillId="2" borderId="4" xfId="0" applyNumberFormat="1" applyFont="1" applyFill="1" applyBorder="1" applyAlignment="1">
      <alignment horizontal="distributed" vertical="center" justifyLastLine="1"/>
    </xf>
    <xf numFmtId="49" fontId="3" fillId="2" borderId="5" xfId="0" applyNumberFormat="1" applyFont="1" applyFill="1" applyBorder="1" applyAlignment="1">
      <alignment horizontal="distributed" vertical="center" justifyLastLine="1"/>
    </xf>
    <xf numFmtId="49" fontId="3" fillId="2" borderId="6" xfId="0" applyNumberFormat="1" applyFont="1" applyFill="1" applyBorder="1" applyAlignment="1">
      <alignment horizontal="distributed" vertical="center" justifyLastLine="1"/>
    </xf>
    <xf numFmtId="49" fontId="3" fillId="2" borderId="7" xfId="0" applyNumberFormat="1" applyFont="1" applyFill="1" applyBorder="1" applyAlignment="1">
      <alignment horizontal="distributed" vertical="center" justifyLastLine="1"/>
    </xf>
    <xf numFmtId="49" fontId="3" fillId="2" borderId="2" xfId="0" applyNumberFormat="1" applyFont="1" applyFill="1" applyBorder="1" applyAlignment="1">
      <alignment horizontal="distributed" vertical="center" justifyLastLine="1"/>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32" xfId="0" applyFont="1" applyFill="1" applyBorder="1" applyAlignment="1">
      <alignment horizontal="center" vertical="center"/>
    </xf>
    <xf numFmtId="40" fontId="5" fillId="0" borderId="33" xfId="1" applyNumberFormat="1" applyFont="1" applyFill="1" applyBorder="1" applyAlignment="1">
      <alignment horizontal="center" vertical="center"/>
    </xf>
    <xf numFmtId="40" fontId="5" fillId="0" borderId="12" xfId="1" applyNumberFormat="1" applyFont="1" applyFill="1" applyBorder="1" applyAlignment="1">
      <alignment horizontal="center" vertical="center"/>
    </xf>
    <xf numFmtId="0" fontId="5" fillId="0" borderId="27" xfId="1" applyNumberFormat="1" applyFont="1" applyFill="1" applyBorder="1" applyAlignment="1">
      <alignment horizontal="center" vertical="center"/>
    </xf>
    <xf numFmtId="0" fontId="5" fillId="0" borderId="6" xfId="1" applyNumberFormat="1" applyFont="1" applyFill="1" applyBorder="1" applyAlignment="1">
      <alignment horizontal="center" vertical="center"/>
    </xf>
    <xf numFmtId="40" fontId="5" fillId="2" borderId="37" xfId="1" applyNumberFormat="1" applyFont="1" applyFill="1" applyBorder="1" applyAlignment="1">
      <alignment horizontal="center" vertical="center"/>
    </xf>
    <xf numFmtId="40" fontId="5" fillId="2" borderId="35" xfId="1" applyNumberFormat="1" applyFont="1" applyFill="1" applyBorder="1" applyAlignment="1">
      <alignment horizontal="center" vertical="center"/>
    </xf>
    <xf numFmtId="0" fontId="7" fillId="2" borderId="4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22"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6"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0" xfId="0" applyFont="1" applyFill="1" applyBorder="1" applyAlignment="1">
      <alignment horizontal="center" vertical="center"/>
    </xf>
    <xf numFmtId="0" fontId="12" fillId="3" borderId="18"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20" xfId="0" applyFont="1" applyFill="1" applyBorder="1" applyAlignment="1">
      <alignment horizontal="left" vertical="center" wrapText="1"/>
    </xf>
    <xf numFmtId="49" fontId="3" fillId="0" borderId="11" xfId="0" applyNumberFormat="1" applyFont="1" applyBorder="1" applyAlignment="1">
      <alignment horizontal="left" vertical="center" indent="1" shrinkToFit="1"/>
    </xf>
    <xf numFmtId="49" fontId="3" fillId="0" borderId="12" xfId="0" applyNumberFormat="1" applyFont="1" applyBorder="1" applyAlignment="1">
      <alignment horizontal="left" vertical="center" indent="1" shrinkToFit="1"/>
    </xf>
    <xf numFmtId="49" fontId="3" fillId="0" borderId="13" xfId="0" applyNumberFormat="1" applyFont="1" applyBorder="1" applyAlignment="1">
      <alignment horizontal="left" vertical="center" indent="1" shrinkToFit="1"/>
    </xf>
    <xf numFmtId="49" fontId="3" fillId="2" borderId="2" xfId="0" applyNumberFormat="1" applyFont="1" applyFill="1" applyBorder="1" applyAlignment="1">
      <alignment horizontal="center" vertical="center" wrapText="1" justifyLastLine="1"/>
    </xf>
    <xf numFmtId="49" fontId="3" fillId="2" borderId="14" xfId="0" applyNumberFormat="1" applyFont="1" applyFill="1" applyBorder="1" applyAlignment="1">
      <alignment horizontal="center" vertical="center" wrapText="1" justifyLastLine="1"/>
    </xf>
    <xf numFmtId="49" fontId="3" fillId="2" borderId="0" xfId="0" applyNumberFormat="1" applyFont="1" applyFill="1" applyBorder="1" applyAlignment="1">
      <alignment horizontal="center" vertical="center" wrapText="1" justifyLastLine="1"/>
    </xf>
    <xf numFmtId="49" fontId="3" fillId="2" borderId="15" xfId="0" applyNumberFormat="1" applyFont="1" applyFill="1" applyBorder="1" applyAlignment="1">
      <alignment horizontal="center" vertical="center" wrapText="1" justifyLastLine="1"/>
    </xf>
    <xf numFmtId="49" fontId="3" fillId="2" borderId="5" xfId="0" applyNumberFormat="1" applyFont="1" applyFill="1" applyBorder="1" applyAlignment="1">
      <alignment horizontal="center" vertical="center" wrapText="1" justifyLastLine="1"/>
    </xf>
    <xf numFmtId="49" fontId="3" fillId="2" borderId="18" xfId="0" applyNumberFormat="1" applyFont="1" applyFill="1" applyBorder="1" applyAlignment="1">
      <alignment horizontal="center" vertical="center" wrapText="1" justifyLastLine="1"/>
    </xf>
    <xf numFmtId="49" fontId="3" fillId="2" borderId="19" xfId="0" applyNumberFormat="1" applyFont="1" applyFill="1" applyBorder="1" applyAlignment="1">
      <alignment horizontal="center" vertical="center" wrapText="1" justifyLastLine="1"/>
    </xf>
    <xf numFmtId="49" fontId="3" fillId="2" borderId="20" xfId="0" applyNumberFormat="1" applyFont="1" applyFill="1" applyBorder="1" applyAlignment="1">
      <alignment horizontal="center" vertical="center" wrapText="1" justifyLastLine="1"/>
    </xf>
    <xf numFmtId="176" fontId="3" fillId="0" borderId="18" xfId="0" applyNumberFormat="1" applyFont="1" applyBorder="1" applyAlignment="1">
      <alignment horizontal="center" vertical="center"/>
    </xf>
    <xf numFmtId="176" fontId="3" fillId="0" borderId="19" xfId="0" applyNumberFormat="1" applyFont="1" applyBorder="1" applyAlignment="1">
      <alignment horizontal="center" vertical="center"/>
    </xf>
    <xf numFmtId="49" fontId="3" fillId="2" borderId="2" xfId="0" applyNumberFormat="1" applyFont="1" applyFill="1" applyBorder="1" applyAlignment="1">
      <alignment horizontal="center" vertical="center"/>
    </xf>
    <xf numFmtId="49" fontId="3" fillId="2" borderId="14" xfId="0" applyNumberFormat="1" applyFont="1" applyFill="1" applyBorder="1" applyAlignment="1">
      <alignment horizontal="center" vertical="center"/>
    </xf>
    <xf numFmtId="49" fontId="3" fillId="2" borderId="5"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0" fontId="12" fillId="2" borderId="18"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176" fontId="3" fillId="0" borderId="28" xfId="0" applyNumberFormat="1" applyFont="1" applyBorder="1" applyAlignment="1">
      <alignment horizontal="center" vertical="center"/>
    </xf>
    <xf numFmtId="0" fontId="3" fillId="0" borderId="28" xfId="0" applyNumberFormat="1" applyFont="1" applyFill="1" applyBorder="1" applyAlignment="1">
      <alignment horizontal="center" vertical="center"/>
    </xf>
    <xf numFmtId="49" fontId="3" fillId="0" borderId="19"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justifyLastLine="1"/>
    </xf>
    <xf numFmtId="49" fontId="3" fillId="2" borderId="3" xfId="0" applyNumberFormat="1" applyFont="1" applyFill="1" applyBorder="1" applyAlignment="1">
      <alignment horizontal="center" vertical="center" justifyLastLine="1"/>
    </xf>
    <xf numFmtId="49" fontId="3" fillId="2" borderId="24" xfId="0" applyNumberFormat="1" applyFont="1" applyFill="1" applyBorder="1" applyAlignment="1">
      <alignment horizontal="center" vertical="center" justifyLastLine="1"/>
    </xf>
    <xf numFmtId="49" fontId="3" fillId="2" borderId="5" xfId="0" applyNumberFormat="1" applyFont="1" applyFill="1" applyBorder="1" applyAlignment="1">
      <alignment horizontal="center" vertical="center" justifyLastLine="1"/>
    </xf>
    <xf numFmtId="49" fontId="3" fillId="2" borderId="6" xfId="0" applyNumberFormat="1" applyFont="1" applyFill="1" applyBorder="1" applyAlignment="1">
      <alignment horizontal="center" vertical="center" justifyLastLine="1"/>
    </xf>
    <xf numFmtId="49" fontId="3" fillId="2" borderId="26" xfId="0" applyNumberFormat="1" applyFont="1" applyFill="1" applyBorder="1" applyAlignment="1">
      <alignment horizontal="center" vertical="center" justifyLastLine="1"/>
    </xf>
    <xf numFmtId="49" fontId="3" fillId="2" borderId="25" xfId="0" applyNumberFormat="1" applyFont="1" applyFill="1" applyBorder="1" applyAlignment="1">
      <alignment horizontal="center" vertical="center" justifyLastLine="1"/>
    </xf>
    <xf numFmtId="49" fontId="3" fillId="2" borderId="27" xfId="0" applyNumberFormat="1" applyFont="1" applyFill="1" applyBorder="1" applyAlignment="1">
      <alignment horizontal="center" vertical="center" justifyLastLine="1"/>
    </xf>
    <xf numFmtId="49" fontId="3" fillId="0" borderId="2" xfId="0" applyNumberFormat="1" applyFont="1" applyBorder="1" applyAlignment="1">
      <alignment horizontal="left" vertical="center" shrinkToFit="1"/>
    </xf>
    <xf numFmtId="49" fontId="3" fillId="0" borderId="3" xfId="0" applyNumberFormat="1" applyFont="1" applyBorder="1" applyAlignment="1">
      <alignment horizontal="left" vertical="center" shrinkToFit="1"/>
    </xf>
    <xf numFmtId="49" fontId="3" fillId="0" borderId="4" xfId="0" applyNumberFormat="1" applyFont="1" applyBorder="1" applyAlignment="1">
      <alignment horizontal="left" vertical="center" shrinkToFit="1"/>
    </xf>
    <xf numFmtId="49" fontId="3" fillId="0" borderId="5" xfId="0" applyNumberFormat="1" applyFont="1" applyBorder="1" applyAlignment="1">
      <alignment horizontal="left" vertical="center" shrinkToFit="1"/>
    </xf>
    <xf numFmtId="49" fontId="3" fillId="0" borderId="6" xfId="0" applyNumberFormat="1" applyFont="1" applyBorder="1" applyAlignment="1">
      <alignment horizontal="left" vertical="center" shrinkToFit="1"/>
    </xf>
    <xf numFmtId="49" fontId="3" fillId="0" borderId="7" xfId="0" applyNumberFormat="1" applyFont="1" applyBorder="1" applyAlignment="1">
      <alignment horizontal="left" vertical="center" shrinkToFit="1"/>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7" xfId="0" applyNumberFormat="1" applyFont="1" applyBorder="1" applyAlignment="1">
      <alignment horizontal="center" vertical="center"/>
    </xf>
    <xf numFmtId="0" fontId="7" fillId="2" borderId="8"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178" fontId="15" fillId="0" borderId="2" xfId="0" applyNumberFormat="1" applyFont="1" applyBorder="1" applyAlignment="1">
      <alignment horizontal="right" vertical="center"/>
    </xf>
    <xf numFmtId="178" fontId="15" fillId="0" borderId="3" xfId="0" applyNumberFormat="1" applyFont="1" applyBorder="1" applyAlignment="1">
      <alignment horizontal="right" vertical="center"/>
    </xf>
    <xf numFmtId="178" fontId="15" fillId="0" borderId="14" xfId="0" applyNumberFormat="1" applyFont="1" applyBorder="1" applyAlignment="1">
      <alignment horizontal="right" vertical="center"/>
    </xf>
    <xf numFmtId="178" fontId="15" fillId="0" borderId="0" xfId="0" applyNumberFormat="1" applyFont="1" applyBorder="1" applyAlignment="1">
      <alignment horizontal="right" vertical="center"/>
    </xf>
    <xf numFmtId="178" fontId="15" fillId="0" borderId="5" xfId="0" applyNumberFormat="1" applyFont="1" applyBorder="1" applyAlignment="1">
      <alignment horizontal="right" vertical="center"/>
    </xf>
    <xf numFmtId="178" fontId="15" fillId="0" borderId="6" xfId="0" applyNumberFormat="1" applyFont="1" applyBorder="1" applyAlignment="1">
      <alignment horizontal="right" vertical="center"/>
    </xf>
    <xf numFmtId="0" fontId="25" fillId="0" borderId="0" xfId="0" applyFont="1" applyFill="1" applyBorder="1" applyAlignment="1">
      <alignment horizontal="center" vertical="center"/>
    </xf>
    <xf numFmtId="0" fontId="5" fillId="0" borderId="0" xfId="0" applyFont="1" applyFill="1" applyBorder="1" applyAlignment="1">
      <alignment horizontal="center" vertical="center"/>
    </xf>
    <xf numFmtId="49" fontId="3" fillId="0" borderId="0" xfId="0" applyNumberFormat="1" applyFont="1" applyAlignment="1">
      <alignment horizontal="center" vertical="center" shrinkToFit="1"/>
    </xf>
    <xf numFmtId="49" fontId="3" fillId="0" borderId="0" xfId="0" applyNumberFormat="1" applyFont="1" applyAlignment="1">
      <alignment horizontal="distributed" vertical="center" shrinkToFit="1"/>
    </xf>
    <xf numFmtId="49" fontId="3" fillId="0" borderId="1" xfId="0" applyNumberFormat="1" applyFont="1" applyBorder="1" applyAlignment="1">
      <alignment horizontal="left" vertical="center" shrinkToFit="1"/>
    </xf>
    <xf numFmtId="49" fontId="3" fillId="0" borderId="35" xfId="0" applyNumberFormat="1" applyFont="1" applyBorder="1" applyAlignment="1">
      <alignment horizontal="left" vertical="center" shrinkToFit="1"/>
    </xf>
    <xf numFmtId="49" fontId="3" fillId="0" borderId="0" xfId="0" applyNumberFormat="1" applyFont="1" applyAlignment="1">
      <alignment horizontal="left" vertical="center" wrapText="1"/>
    </xf>
    <xf numFmtId="49" fontId="3" fillId="0" borderId="0" xfId="0" applyNumberFormat="1" applyFont="1" applyBorder="1" applyAlignment="1">
      <alignment horizontal="left" vertical="center" shrinkToFit="1"/>
    </xf>
    <xf numFmtId="0" fontId="5" fillId="3" borderId="60" xfId="0" applyFont="1" applyFill="1" applyBorder="1" applyAlignment="1">
      <alignment horizontal="center" vertical="center" wrapText="1"/>
    </xf>
    <xf numFmtId="49" fontId="3" fillId="0" borderId="8" xfId="0" applyNumberFormat="1" applyFont="1" applyBorder="1" applyAlignment="1">
      <alignment horizontal="left" vertical="center" indent="1" shrinkToFit="1"/>
    </xf>
    <xf numFmtId="49" fontId="3" fillId="0" borderId="9" xfId="0" applyNumberFormat="1" applyFont="1" applyBorder="1" applyAlignment="1">
      <alignment horizontal="left" vertical="center" indent="1" shrinkToFit="1"/>
    </xf>
    <xf numFmtId="49" fontId="3" fillId="0" borderId="10" xfId="0" applyNumberFormat="1" applyFont="1" applyBorder="1" applyAlignment="1">
      <alignment horizontal="left" vertical="center" indent="1" shrinkToFit="1"/>
    </xf>
    <xf numFmtId="49" fontId="12" fillId="0" borderId="18" xfId="0" applyNumberFormat="1" applyFont="1" applyFill="1" applyBorder="1" applyAlignment="1">
      <alignment horizontal="center" vertical="center" wrapText="1"/>
    </xf>
    <xf numFmtId="49" fontId="12" fillId="0" borderId="19" xfId="0" applyNumberFormat="1" applyFont="1" applyFill="1" applyBorder="1" applyAlignment="1">
      <alignment horizontal="center" vertical="center" wrapText="1"/>
    </xf>
    <xf numFmtId="49" fontId="12" fillId="0" borderId="20" xfId="0" applyNumberFormat="1" applyFont="1" applyFill="1" applyBorder="1" applyAlignment="1">
      <alignment horizontal="center" vertical="center" wrapText="1"/>
    </xf>
    <xf numFmtId="49" fontId="3" fillId="0" borderId="14"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176" fontId="13" fillId="2" borderId="0" xfId="0" applyNumberFormat="1" applyFont="1" applyFill="1" applyBorder="1" applyAlignment="1">
      <alignment horizontal="center" vertical="center"/>
    </xf>
    <xf numFmtId="0" fontId="13" fillId="2" borderId="0" xfId="0" applyFont="1" applyFill="1" applyBorder="1" applyAlignment="1">
      <alignment horizontal="center" vertical="center"/>
    </xf>
    <xf numFmtId="0" fontId="13" fillId="2" borderId="3" xfId="0" applyFont="1" applyFill="1" applyBorder="1" applyAlignment="1">
      <alignment horizontal="center" vertical="center"/>
    </xf>
    <xf numFmtId="0" fontId="15" fillId="2" borderId="3" xfId="0" applyNumberFormat="1" applyFont="1" applyFill="1" applyBorder="1" applyAlignment="1">
      <alignment horizontal="center" vertical="center"/>
    </xf>
    <xf numFmtId="0" fontId="12" fillId="2" borderId="0" xfId="0" applyNumberFormat="1" applyFont="1" applyFill="1" applyBorder="1" applyAlignment="1">
      <alignment horizontal="center" vertical="center"/>
    </xf>
    <xf numFmtId="0" fontId="15" fillId="2" borderId="19" xfId="0" applyNumberFormat="1" applyFont="1" applyFill="1" applyBorder="1" applyAlignment="1">
      <alignment horizontal="center" vertical="center"/>
    </xf>
    <xf numFmtId="178" fontId="15" fillId="2" borderId="0" xfId="0" applyNumberFormat="1" applyFont="1" applyFill="1" applyBorder="1" applyAlignment="1">
      <alignment horizontal="center" vertical="center"/>
    </xf>
    <xf numFmtId="178" fontId="13" fillId="2" borderId="0" xfId="0" applyNumberFormat="1" applyFont="1" applyFill="1" applyBorder="1" applyAlignment="1">
      <alignment horizontal="center" vertical="center"/>
    </xf>
    <xf numFmtId="0" fontId="12" fillId="2" borderId="0" xfId="0" applyFont="1" applyFill="1" applyBorder="1" applyAlignment="1">
      <alignment horizontal="left" vertical="center"/>
    </xf>
    <xf numFmtId="0" fontId="8" fillId="2" borderId="2"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2" borderId="50" xfId="0" applyFont="1" applyFill="1" applyBorder="1" applyAlignment="1">
      <alignment horizontal="center" vertical="center"/>
    </xf>
    <xf numFmtId="0" fontId="12" fillId="0" borderId="14" xfId="0" applyFont="1" applyBorder="1" applyAlignment="1">
      <alignment horizontal="left" vertical="center" wrapText="1"/>
    </xf>
    <xf numFmtId="0" fontId="12" fillId="0" borderId="0" xfId="0" applyFont="1" applyBorder="1" applyAlignment="1">
      <alignment horizontal="left" vertical="center" wrapText="1"/>
    </xf>
    <xf numFmtId="0" fontId="12" fillId="0" borderId="15"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6" fillId="3" borderId="7" xfId="0" applyFont="1" applyFill="1" applyBorder="1" applyAlignment="1">
      <alignment horizontal="center" vertical="center"/>
    </xf>
    <xf numFmtId="0" fontId="7" fillId="2" borderId="29" xfId="0" applyFont="1" applyFill="1" applyBorder="1" applyAlignment="1">
      <alignment horizontal="center" vertical="center"/>
    </xf>
    <xf numFmtId="178" fontId="5" fillId="2" borderId="28" xfId="1" applyNumberFormat="1" applyFont="1" applyFill="1" applyBorder="1" applyAlignment="1">
      <alignment horizontal="center" vertical="center"/>
    </xf>
    <xf numFmtId="178" fontId="5" fillId="2" borderId="19" xfId="1" applyNumberFormat="1" applyFont="1" applyFill="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40" fontId="5" fillId="2" borderId="33" xfId="1" applyNumberFormat="1" applyFont="1" applyFill="1" applyBorder="1" applyAlignment="1">
      <alignment horizontal="center" vertical="center"/>
    </xf>
    <xf numFmtId="40" fontId="5" fillId="2" borderId="12" xfId="1" applyNumberFormat="1" applyFont="1" applyFill="1" applyBorder="1" applyAlignment="1">
      <alignment horizontal="center" vertical="center"/>
    </xf>
    <xf numFmtId="0" fontId="7" fillId="2" borderId="52" xfId="0" applyFont="1" applyFill="1" applyBorder="1" applyAlignment="1">
      <alignment horizontal="center" vertical="center"/>
    </xf>
    <xf numFmtId="0" fontId="7" fillId="2" borderId="58" xfId="0" applyFont="1" applyFill="1" applyBorder="1" applyAlignment="1">
      <alignment horizontal="center" vertical="center"/>
    </xf>
    <xf numFmtId="49" fontId="3" fillId="2" borderId="18" xfId="0" applyNumberFormat="1" applyFont="1" applyFill="1" applyBorder="1" applyAlignment="1">
      <alignment horizontal="center" vertical="center" shrinkToFit="1"/>
    </xf>
    <xf numFmtId="49" fontId="3" fillId="2" borderId="19" xfId="0" applyNumberFormat="1" applyFont="1" applyFill="1" applyBorder="1" applyAlignment="1">
      <alignment horizontal="center" vertical="center" shrinkToFit="1"/>
    </xf>
    <xf numFmtId="49" fontId="3" fillId="2" borderId="20" xfId="0" applyNumberFormat="1" applyFont="1" applyFill="1" applyBorder="1" applyAlignment="1">
      <alignment horizontal="center" vertical="center" shrinkToFit="1"/>
    </xf>
    <xf numFmtId="49" fontId="3" fillId="2" borderId="29" xfId="0" applyNumberFormat="1" applyFont="1" applyFill="1" applyBorder="1" applyAlignment="1">
      <alignment horizontal="center" vertical="center"/>
    </xf>
    <xf numFmtId="0" fontId="12" fillId="2" borderId="3" xfId="0" applyFont="1" applyFill="1" applyBorder="1" applyAlignment="1">
      <alignment horizontal="left" vertical="center"/>
    </xf>
    <xf numFmtId="49" fontId="3" fillId="2" borderId="28" xfId="0" applyNumberFormat="1" applyFont="1" applyFill="1" applyBorder="1" applyAlignment="1">
      <alignment horizontal="center" vertical="center" shrinkToFi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4"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7" xfId="2"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7" fillId="3" borderId="8" xfId="0" applyFont="1" applyFill="1" applyBorder="1" applyAlignment="1">
      <alignment horizontal="left" vertical="center"/>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26" fillId="3" borderId="11" xfId="0" applyFont="1" applyFill="1" applyBorder="1" applyAlignment="1">
      <alignment horizontal="left" vertical="center"/>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49" fontId="3" fillId="0" borderId="2" xfId="0" applyNumberFormat="1" applyFont="1" applyBorder="1" applyAlignment="1">
      <alignment horizontal="left" vertical="center" indent="1" shrinkToFit="1"/>
    </xf>
    <xf numFmtId="49" fontId="3" fillId="0" borderId="3" xfId="0" applyNumberFormat="1" applyFont="1" applyBorder="1" applyAlignment="1">
      <alignment horizontal="left" vertical="center" indent="1" shrinkToFit="1"/>
    </xf>
    <xf numFmtId="49" fontId="3" fillId="0" borderId="4" xfId="0" applyNumberFormat="1" applyFont="1" applyBorder="1" applyAlignment="1">
      <alignment horizontal="left" vertical="center" indent="1" shrinkToFit="1"/>
    </xf>
    <xf numFmtId="49" fontId="27" fillId="3" borderId="14" xfId="0" applyNumberFormat="1" applyFont="1" applyFill="1" applyBorder="1" applyAlignment="1">
      <alignment horizontal="center" vertical="center" justifyLastLine="1"/>
    </xf>
    <xf numFmtId="49" fontId="27" fillId="3" borderId="0" xfId="0" applyNumberFormat="1" applyFont="1" applyFill="1" applyBorder="1" applyAlignment="1">
      <alignment horizontal="center" vertical="center" justifyLastLine="1"/>
    </xf>
    <xf numFmtId="49" fontId="3" fillId="2" borderId="4" xfId="0" applyNumberFormat="1" applyFont="1" applyFill="1" applyBorder="1" applyAlignment="1">
      <alignment horizontal="center" vertical="center" justifyLastLine="1"/>
    </xf>
    <xf numFmtId="49" fontId="3" fillId="2" borderId="14" xfId="0" applyNumberFormat="1" applyFont="1" applyFill="1" applyBorder="1" applyAlignment="1">
      <alignment horizontal="center" vertical="center" justifyLastLine="1"/>
    </xf>
    <xf numFmtId="49" fontId="3" fillId="2" borderId="15" xfId="0" applyNumberFormat="1" applyFont="1" applyFill="1" applyBorder="1" applyAlignment="1">
      <alignment horizontal="center" vertical="center" justifyLastLine="1"/>
    </xf>
    <xf numFmtId="49" fontId="3" fillId="2" borderId="7" xfId="0" applyNumberFormat="1" applyFont="1" applyFill="1" applyBorder="1" applyAlignment="1">
      <alignment horizontal="center" vertical="center" justifyLastLine="1"/>
    </xf>
    <xf numFmtId="49" fontId="3" fillId="3" borderId="19" xfId="0" applyNumberFormat="1" applyFont="1" applyFill="1" applyBorder="1" applyAlignment="1">
      <alignment horizontal="center" vertical="center" shrinkToFit="1"/>
    </xf>
    <xf numFmtId="49" fontId="3" fillId="2" borderId="39" xfId="0" applyNumberFormat="1" applyFont="1" applyFill="1" applyBorder="1" applyAlignment="1">
      <alignment horizontal="center" vertical="center" justifyLastLine="1"/>
    </xf>
    <xf numFmtId="49" fontId="3" fillId="2" borderId="40" xfId="0" applyNumberFormat="1" applyFont="1" applyFill="1" applyBorder="1" applyAlignment="1">
      <alignment horizontal="center" vertical="center" justifyLastLine="1"/>
    </xf>
    <xf numFmtId="49" fontId="3" fillId="2" borderId="41" xfId="0" applyNumberFormat="1" applyFont="1" applyFill="1" applyBorder="1" applyAlignment="1">
      <alignment horizontal="center" vertical="center" justifyLastLine="1"/>
    </xf>
    <xf numFmtId="49" fontId="3" fillId="2" borderId="11"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49" fontId="3" fillId="2" borderId="33" xfId="0" applyNumberFormat="1" applyFont="1" applyFill="1" applyBorder="1" applyAlignment="1">
      <alignment horizontal="center" vertical="center"/>
    </xf>
    <xf numFmtId="49" fontId="3" fillId="2" borderId="13" xfId="0" applyNumberFormat="1"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27" xfId="0" applyNumberFormat="1" applyFont="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8" fillId="0" borderId="0" xfId="0" applyFont="1" applyBorder="1" applyAlignment="1">
      <alignment horizontal="left" vertical="top" wrapText="1"/>
    </xf>
    <xf numFmtId="0" fontId="7" fillId="2" borderId="2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8"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20" xfId="0" applyFont="1" applyFill="1" applyBorder="1" applyAlignment="1">
      <alignment horizontal="center" vertical="center" shrinkToFit="1"/>
    </xf>
    <xf numFmtId="0" fontId="7" fillId="0" borderId="19" xfId="0" applyFont="1" applyBorder="1" applyAlignment="1">
      <alignment vertical="center" wrapText="1"/>
    </xf>
    <xf numFmtId="0" fontId="7" fillId="0" borderId="20" xfId="0" applyFont="1" applyBorder="1" applyAlignment="1">
      <alignment vertical="center" wrapText="1"/>
    </xf>
    <xf numFmtId="0" fontId="7" fillId="0" borderId="18" xfId="0" applyFont="1" applyBorder="1" applyAlignment="1">
      <alignment vertical="center" wrapText="1"/>
    </xf>
    <xf numFmtId="0" fontId="17" fillId="0" borderId="3" xfId="0" applyFont="1" applyFill="1" applyBorder="1" applyAlignment="1">
      <alignment horizontal="center" vertical="center" wrapText="1"/>
    </xf>
    <xf numFmtId="0" fontId="17" fillId="0" borderId="6" xfId="0" applyFont="1" applyFill="1" applyBorder="1" applyAlignment="1">
      <alignment horizontal="center" vertical="center" wrapText="1"/>
    </xf>
    <xf numFmtId="49" fontId="3" fillId="2" borderId="6" xfId="0" applyNumberFormat="1" applyFont="1" applyFill="1" applyBorder="1" applyAlignment="1">
      <alignment horizontal="center" vertical="center" shrinkToFit="1"/>
    </xf>
    <xf numFmtId="49" fontId="3" fillId="2" borderId="23" xfId="0" applyNumberFormat="1" applyFont="1" applyFill="1" applyBorder="1" applyAlignment="1">
      <alignment horizontal="center" vertical="center" shrinkToFit="1"/>
    </xf>
    <xf numFmtId="49" fontId="3" fillId="2" borderId="17" xfId="0" applyNumberFormat="1" applyFont="1" applyFill="1" applyBorder="1" applyAlignment="1">
      <alignment horizontal="center" vertical="center" shrinkToFit="1"/>
    </xf>
    <xf numFmtId="49" fontId="3" fillId="3" borderId="0" xfId="0" applyNumberFormat="1" applyFont="1" applyFill="1" applyBorder="1" applyAlignment="1">
      <alignment horizontal="center" vertical="center" shrinkToFit="1"/>
    </xf>
    <xf numFmtId="49" fontId="3" fillId="3" borderId="6" xfId="0" applyNumberFormat="1" applyFont="1" applyFill="1" applyBorder="1" applyAlignment="1">
      <alignment horizontal="center" vertical="center" shrinkToFit="1"/>
    </xf>
    <xf numFmtId="49" fontId="3" fillId="2" borderId="15" xfId="0" applyNumberFormat="1" applyFont="1" applyFill="1" applyBorder="1" applyAlignment="1">
      <alignment horizontal="center" vertical="center" shrinkToFit="1"/>
    </xf>
    <xf numFmtId="49" fontId="3" fillId="2" borderId="7" xfId="0" applyNumberFormat="1" applyFont="1" applyFill="1" applyBorder="1" applyAlignment="1">
      <alignment horizontal="center" vertical="center" shrinkToFit="1"/>
    </xf>
    <xf numFmtId="49" fontId="3" fillId="2" borderId="60" xfId="0" applyNumberFormat="1" applyFont="1" applyFill="1" applyBorder="1" applyAlignment="1">
      <alignment horizontal="center" vertical="center"/>
    </xf>
    <xf numFmtId="0" fontId="21" fillId="2" borderId="2" xfId="2" applyFont="1" applyFill="1" applyBorder="1" applyAlignment="1">
      <alignment horizontal="center" vertical="center" wrapText="1"/>
    </xf>
    <xf numFmtId="0" fontId="21" fillId="2" borderId="4" xfId="2" applyFont="1" applyFill="1" applyBorder="1" applyAlignment="1">
      <alignment horizontal="center" vertical="center" wrapText="1"/>
    </xf>
    <xf numFmtId="0" fontId="21" fillId="2" borderId="5" xfId="2" applyFont="1" applyFill="1" applyBorder="1" applyAlignment="1">
      <alignment horizontal="center" vertical="center" wrapText="1"/>
    </xf>
    <xf numFmtId="0" fontId="21" fillId="2" borderId="7" xfId="2" applyFont="1" applyFill="1" applyBorder="1" applyAlignment="1">
      <alignment horizontal="center" vertical="center" wrapText="1"/>
    </xf>
    <xf numFmtId="0" fontId="7" fillId="0" borderId="4" xfId="0" applyFont="1" applyBorder="1" applyAlignment="1">
      <alignment horizontal="center"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179" fontId="15" fillId="2" borderId="0" xfId="0" applyNumberFormat="1" applyFont="1" applyFill="1" applyBorder="1" applyAlignment="1">
      <alignment horizontal="center" vertical="center"/>
    </xf>
    <xf numFmtId="49" fontId="3" fillId="2" borderId="0" xfId="0" applyNumberFormat="1" applyFont="1" applyFill="1" applyAlignment="1">
      <alignment horizontal="center" vertical="center" shrinkToFit="1"/>
    </xf>
    <xf numFmtId="49" fontId="3" fillId="2" borderId="2" xfId="0" applyNumberFormat="1" applyFont="1" applyFill="1" applyBorder="1" applyAlignment="1">
      <alignment horizontal="center" vertical="center" shrinkToFit="1"/>
    </xf>
    <xf numFmtId="49" fontId="3" fillId="2" borderId="4" xfId="0" applyNumberFormat="1" applyFont="1" applyFill="1" applyBorder="1" applyAlignment="1">
      <alignment horizontal="center" vertical="center" shrinkToFit="1"/>
    </xf>
    <xf numFmtId="49" fontId="3" fillId="2" borderId="16" xfId="0" applyNumberFormat="1" applyFont="1" applyFill="1" applyBorder="1" applyAlignment="1">
      <alignment horizontal="center" vertical="center" shrinkToFit="1"/>
    </xf>
    <xf numFmtId="49" fontId="3" fillId="2" borderId="21" xfId="0" applyNumberFormat="1"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7" fillId="2" borderId="23" xfId="0" applyFont="1" applyFill="1" applyBorder="1" applyAlignment="1">
      <alignment horizontal="center" vertical="center" shrinkToFit="1"/>
    </xf>
    <xf numFmtId="0" fontId="8" fillId="2" borderId="2" xfId="2" applyFont="1" applyFill="1" applyBorder="1" applyAlignment="1">
      <alignment horizontal="center" vertical="center"/>
    </xf>
    <xf numFmtId="0" fontId="8" fillId="2" borderId="3"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7" xfId="2" applyFont="1" applyFill="1" applyBorder="1" applyAlignment="1">
      <alignment horizontal="center" vertical="center"/>
    </xf>
    <xf numFmtId="0" fontId="11" fillId="2" borderId="23"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4"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7" xfId="0" applyFont="1" applyFill="1" applyBorder="1" applyAlignment="1">
      <alignment horizontal="center" vertical="center"/>
    </xf>
    <xf numFmtId="0" fontId="26" fillId="0" borderId="18" xfId="0" applyFont="1" applyFill="1" applyBorder="1" applyAlignment="1">
      <alignment horizontal="left" vertical="center"/>
    </xf>
    <xf numFmtId="0" fontId="26" fillId="0" borderId="19" xfId="0" applyFont="1" applyFill="1" applyBorder="1" applyAlignment="1">
      <alignment horizontal="left" vertical="center"/>
    </xf>
    <xf numFmtId="0" fontId="26" fillId="0" borderId="20" xfId="0" applyFont="1" applyFill="1" applyBorder="1" applyAlignment="1">
      <alignment horizontal="left" vertical="center"/>
    </xf>
  </cellXfs>
  <cellStyles count="3">
    <cellStyle name="桁区切り" xfId="1" builtinId="6"/>
    <cellStyle name="標準" xfId="0" builtinId="0"/>
    <cellStyle name="標準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267"/>
  <sheetViews>
    <sheetView tabSelected="1" view="pageBreakPreview" zoomScaleNormal="100" zoomScaleSheetLayoutView="100" workbookViewId="0">
      <selection activeCell="AP52" sqref="AP51:AR52"/>
    </sheetView>
  </sheetViews>
  <sheetFormatPr defaultRowHeight="13.5" x14ac:dyDescent="0.15"/>
  <cols>
    <col min="1" max="5" width="3.125" style="1" customWidth="1"/>
    <col min="6" max="6" width="4.5" style="1" bestFit="1" customWidth="1"/>
    <col min="7" max="29" width="3.125" style="1" customWidth="1"/>
    <col min="30" max="30" width="3.125" style="62" customWidth="1"/>
    <col min="31" max="31" width="3.125" style="15" customWidth="1"/>
    <col min="32" max="32" width="2.25" style="71" customWidth="1"/>
    <col min="33" max="53" width="3.125" style="220" customWidth="1"/>
    <col min="54" max="54" width="3.125" style="1" customWidth="1"/>
  </cols>
  <sheetData>
    <row r="1" spans="1:31" ht="15" customHeight="1" x14ac:dyDescent="0.15">
      <c r="A1" s="286" t="s">
        <v>282</v>
      </c>
      <c r="B1" s="286"/>
      <c r="C1" s="286"/>
      <c r="D1" s="286"/>
      <c r="E1" s="286"/>
      <c r="F1" s="286"/>
      <c r="G1" s="286"/>
      <c r="H1" s="286"/>
      <c r="I1" s="286"/>
      <c r="J1" s="286"/>
      <c r="K1" s="286"/>
      <c r="L1" s="286"/>
      <c r="M1" s="286"/>
      <c r="N1" s="286"/>
      <c r="O1" s="286"/>
      <c r="P1" s="286"/>
      <c r="Q1" s="286"/>
      <c r="R1" s="286"/>
      <c r="S1" s="286"/>
      <c r="T1" s="286"/>
      <c r="U1" s="286"/>
      <c r="V1" s="286"/>
      <c r="W1" s="286"/>
      <c r="X1" s="286"/>
      <c r="Y1" s="286"/>
      <c r="Z1" s="287" t="s">
        <v>283</v>
      </c>
      <c r="AA1" s="287"/>
      <c r="AB1" s="287"/>
      <c r="AC1" s="287"/>
      <c r="AD1" s="287"/>
      <c r="AE1" s="278"/>
    </row>
    <row r="2" spans="1:31" ht="15" customHeight="1" x14ac:dyDescent="0.15">
      <c r="A2" s="286"/>
      <c r="B2" s="286"/>
      <c r="C2" s="286"/>
      <c r="D2" s="286"/>
      <c r="E2" s="286"/>
      <c r="F2" s="286"/>
      <c r="G2" s="286"/>
      <c r="H2" s="286"/>
      <c r="I2" s="286"/>
      <c r="J2" s="286"/>
      <c r="K2" s="286"/>
      <c r="L2" s="286"/>
      <c r="M2" s="286"/>
      <c r="N2" s="286"/>
      <c r="O2" s="286"/>
      <c r="P2" s="286"/>
      <c r="Q2" s="286"/>
      <c r="R2" s="286"/>
      <c r="S2" s="286"/>
      <c r="T2" s="286"/>
      <c r="U2" s="286"/>
      <c r="V2" s="286"/>
      <c r="W2" s="286"/>
      <c r="X2" s="286"/>
      <c r="Y2" s="286"/>
      <c r="Z2" s="287"/>
      <c r="AA2" s="287"/>
      <c r="AB2" s="287"/>
      <c r="AC2" s="287"/>
      <c r="AD2" s="287"/>
      <c r="AE2" s="278"/>
    </row>
    <row r="3" spans="1:31" ht="15" customHeight="1" x14ac:dyDescent="0.15"/>
    <row r="4" spans="1:31" ht="15" customHeight="1" x14ac:dyDescent="0.15">
      <c r="U4" s="561" t="s">
        <v>243</v>
      </c>
      <c r="V4" s="561"/>
      <c r="X4" s="1" t="s">
        <v>0</v>
      </c>
      <c r="Z4" s="1" t="s">
        <v>1</v>
      </c>
      <c r="AB4" s="1" t="s">
        <v>2</v>
      </c>
    </row>
    <row r="5" spans="1:31" ht="15" customHeight="1" x14ac:dyDescent="0.15"/>
    <row r="6" spans="1:31" ht="15" customHeight="1" x14ac:dyDescent="0.15">
      <c r="B6" s="3" t="s">
        <v>3</v>
      </c>
    </row>
    <row r="7" spans="1:31" ht="15" customHeight="1" x14ac:dyDescent="0.15"/>
    <row r="8" spans="1:31" ht="15" customHeight="1" x14ac:dyDescent="0.15">
      <c r="K8" s="562" t="s">
        <v>25</v>
      </c>
      <c r="L8" s="562"/>
      <c r="M8" s="562"/>
      <c r="N8" s="562"/>
      <c r="O8" s="1" t="s">
        <v>4</v>
      </c>
      <c r="P8" s="563"/>
      <c r="Q8" s="563"/>
      <c r="R8" s="563"/>
      <c r="S8" s="563"/>
      <c r="T8" s="563"/>
      <c r="U8" s="563"/>
      <c r="V8" s="563"/>
      <c r="W8" s="563"/>
      <c r="X8" s="563"/>
      <c r="Y8" s="563"/>
      <c r="Z8" s="563"/>
      <c r="AA8" s="563"/>
    </row>
    <row r="9" spans="1:31" ht="15" customHeight="1" x14ac:dyDescent="0.15">
      <c r="K9" s="562" t="s">
        <v>26</v>
      </c>
      <c r="L9" s="562"/>
      <c r="M9" s="562"/>
      <c r="N9" s="562"/>
      <c r="O9" s="1" t="s">
        <v>5</v>
      </c>
      <c r="P9" s="564"/>
      <c r="Q9" s="564"/>
      <c r="R9" s="564"/>
      <c r="S9" s="564"/>
      <c r="T9" s="564"/>
      <c r="U9" s="564"/>
      <c r="V9" s="564"/>
      <c r="W9" s="564"/>
      <c r="X9" s="564"/>
      <c r="Y9" s="564"/>
      <c r="Z9" s="564"/>
      <c r="AA9" s="564"/>
    </row>
    <row r="10" spans="1:31" ht="15" customHeight="1" x14ac:dyDescent="0.15">
      <c r="K10" s="562" t="s">
        <v>6</v>
      </c>
      <c r="L10" s="562"/>
      <c r="M10" s="562"/>
      <c r="N10" s="562"/>
      <c r="O10" s="1" t="s">
        <v>5</v>
      </c>
      <c r="P10" s="564"/>
      <c r="Q10" s="564"/>
      <c r="R10" s="564"/>
      <c r="S10" s="564"/>
      <c r="T10" s="564"/>
      <c r="U10" s="564"/>
      <c r="V10" s="564"/>
      <c r="W10" s="564"/>
      <c r="X10" s="564"/>
      <c r="Y10" s="564"/>
      <c r="Z10" s="564"/>
      <c r="AA10" s="564"/>
    </row>
    <row r="11" spans="1:31" ht="15" customHeight="1" x14ac:dyDescent="0.15">
      <c r="K11" s="4"/>
      <c r="L11" s="4"/>
      <c r="M11" s="4"/>
      <c r="N11" s="4"/>
      <c r="P11" s="5"/>
      <c r="Q11" s="5"/>
      <c r="R11" s="5"/>
      <c r="S11" s="5"/>
      <c r="T11" s="5"/>
      <c r="U11" s="5"/>
      <c r="V11" s="5"/>
      <c r="W11" s="5"/>
      <c r="X11" s="5"/>
      <c r="Y11" s="5"/>
      <c r="Z11" s="5"/>
      <c r="AA11" s="5"/>
    </row>
    <row r="12" spans="1:31" ht="15" customHeight="1" x14ac:dyDescent="0.15">
      <c r="A12" s="565" t="s">
        <v>211</v>
      </c>
      <c r="B12" s="565"/>
      <c r="C12" s="565"/>
      <c r="D12" s="565"/>
      <c r="E12" s="565"/>
      <c r="F12" s="565"/>
      <c r="G12" s="565"/>
      <c r="H12" s="565"/>
      <c r="I12" s="565"/>
      <c r="J12" s="565"/>
      <c r="K12" s="565"/>
      <c r="L12" s="565"/>
      <c r="M12" s="565"/>
      <c r="N12" s="565"/>
      <c r="O12" s="565"/>
      <c r="P12" s="565"/>
      <c r="Q12" s="565"/>
      <c r="R12" s="565"/>
      <c r="S12" s="565"/>
      <c r="T12" s="565"/>
      <c r="U12" s="565"/>
      <c r="V12" s="565"/>
      <c r="W12" s="565"/>
      <c r="X12" s="565"/>
      <c r="Y12" s="565"/>
      <c r="Z12" s="565"/>
      <c r="AA12" s="565"/>
      <c r="AB12" s="565"/>
      <c r="AC12" s="565"/>
      <c r="AD12" s="243"/>
    </row>
    <row r="13" spans="1:31" ht="15" customHeight="1" x14ac:dyDescent="0.15">
      <c r="A13" s="565"/>
      <c r="B13" s="565"/>
      <c r="C13" s="565"/>
      <c r="D13" s="565"/>
      <c r="E13" s="565"/>
      <c r="F13" s="565"/>
      <c r="G13" s="565"/>
      <c r="H13" s="565"/>
      <c r="I13" s="565"/>
      <c r="J13" s="565"/>
      <c r="K13" s="565"/>
      <c r="L13" s="565"/>
      <c r="M13" s="565"/>
      <c r="N13" s="565"/>
      <c r="O13" s="565"/>
      <c r="P13" s="565"/>
      <c r="Q13" s="565"/>
      <c r="R13" s="565"/>
      <c r="S13" s="565"/>
      <c r="T13" s="565"/>
      <c r="U13" s="565"/>
      <c r="V13" s="565"/>
      <c r="W13" s="565"/>
      <c r="X13" s="565"/>
      <c r="Y13" s="565"/>
      <c r="Z13" s="565"/>
      <c r="AA13" s="565"/>
      <c r="AB13" s="565"/>
      <c r="AC13" s="565"/>
      <c r="AD13" s="243"/>
    </row>
    <row r="14" spans="1:31" ht="15" customHeight="1" x14ac:dyDescent="0.15">
      <c r="A14" s="565"/>
      <c r="B14" s="565"/>
      <c r="C14" s="565"/>
      <c r="D14" s="565"/>
      <c r="E14" s="565"/>
      <c r="F14" s="565"/>
      <c r="G14" s="565"/>
      <c r="H14" s="565"/>
      <c r="I14" s="565"/>
      <c r="J14" s="565"/>
      <c r="K14" s="565"/>
      <c r="L14" s="565"/>
      <c r="M14" s="565"/>
      <c r="N14" s="565"/>
      <c r="O14" s="565"/>
      <c r="P14" s="565"/>
      <c r="Q14" s="565"/>
      <c r="R14" s="565"/>
      <c r="S14" s="565"/>
      <c r="T14" s="565"/>
      <c r="U14" s="565"/>
      <c r="V14" s="565"/>
      <c r="W14" s="565"/>
      <c r="X14" s="565"/>
      <c r="Y14" s="565"/>
      <c r="Z14" s="565"/>
      <c r="AA14" s="565"/>
      <c r="AB14" s="565"/>
      <c r="AC14" s="565"/>
      <c r="AD14" s="243"/>
    </row>
    <row r="15" spans="1:31" ht="15" customHeight="1" x14ac:dyDescent="0.15">
      <c r="A15" s="561" t="s">
        <v>7</v>
      </c>
      <c r="B15" s="561"/>
      <c r="C15" s="561"/>
      <c r="D15" s="561"/>
      <c r="E15" s="561"/>
      <c r="F15" s="561"/>
      <c r="G15" s="561"/>
      <c r="H15" s="561"/>
      <c r="I15" s="561"/>
      <c r="J15" s="561"/>
      <c r="K15" s="561"/>
      <c r="L15" s="561"/>
      <c r="M15" s="561"/>
      <c r="N15" s="561"/>
      <c r="O15" s="561"/>
      <c r="P15" s="561"/>
      <c r="Q15" s="561"/>
      <c r="R15" s="561"/>
      <c r="S15" s="561"/>
      <c r="T15" s="561"/>
      <c r="U15" s="561"/>
      <c r="V15" s="561"/>
      <c r="W15" s="561"/>
      <c r="X15" s="561"/>
      <c r="Y15" s="561"/>
      <c r="Z15" s="561"/>
      <c r="AA15" s="561"/>
      <c r="AB15" s="561"/>
      <c r="AC15" s="561"/>
    </row>
    <row r="16" spans="1:31" ht="15" customHeight="1" x14ac:dyDescent="0.15">
      <c r="A16" s="566" t="s">
        <v>176</v>
      </c>
      <c r="B16" s="566"/>
      <c r="C16" s="566"/>
      <c r="D16" s="566"/>
      <c r="E16" s="566"/>
      <c r="F16" s="566"/>
      <c r="G16" s="566"/>
      <c r="H16" s="566"/>
      <c r="I16" s="566"/>
      <c r="J16" s="566"/>
      <c r="K16" s="566"/>
      <c r="L16" s="566"/>
      <c r="M16" s="566"/>
      <c r="N16" s="566"/>
      <c r="O16" s="566"/>
      <c r="P16" s="566"/>
      <c r="Q16" s="566"/>
      <c r="R16" s="566"/>
      <c r="S16" s="566"/>
      <c r="T16" s="566"/>
      <c r="U16" s="566"/>
      <c r="V16" s="566"/>
      <c r="W16" s="566"/>
      <c r="X16" s="566"/>
      <c r="Y16" s="566"/>
      <c r="Z16" s="566"/>
      <c r="AA16" s="566"/>
      <c r="AB16" s="566"/>
      <c r="AC16" s="566"/>
      <c r="AD16" s="244"/>
    </row>
    <row r="17" spans="1:54" ht="15" customHeight="1" x14ac:dyDescent="0.15">
      <c r="A17" s="6"/>
      <c r="B17" s="567" t="s">
        <v>225</v>
      </c>
      <c r="C17" s="567"/>
      <c r="D17" s="567"/>
      <c r="E17" s="567"/>
      <c r="F17" s="567"/>
      <c r="G17" s="567"/>
      <c r="H17" s="567"/>
      <c r="I17" s="567"/>
      <c r="J17" s="567"/>
      <c r="K17" s="567"/>
      <c r="L17" s="567"/>
      <c r="M17" s="567"/>
      <c r="N17" s="164"/>
      <c r="O17" s="164"/>
      <c r="P17" s="164"/>
      <c r="Q17" s="164"/>
      <c r="R17" s="164"/>
      <c r="S17" s="164"/>
      <c r="T17" s="164"/>
      <c r="U17" s="164"/>
      <c r="V17" s="164"/>
      <c r="W17" s="164"/>
      <c r="X17" s="164"/>
      <c r="Y17" s="164"/>
      <c r="Z17" s="164"/>
      <c r="AA17" s="164"/>
      <c r="AB17" s="164"/>
      <c r="AC17" s="164"/>
      <c r="AD17" s="164"/>
      <c r="AQ17" s="221"/>
      <c r="AR17" s="221"/>
      <c r="AS17" s="221"/>
      <c r="AT17" s="221"/>
      <c r="AU17" s="221"/>
      <c r="AV17" s="221"/>
      <c r="AW17" s="221"/>
      <c r="AX17" s="221"/>
      <c r="AY17" s="221"/>
      <c r="AZ17" s="221"/>
      <c r="BA17" s="221"/>
      <c r="BB17"/>
    </row>
    <row r="18" spans="1:54" s="63" customFormat="1" ht="15" customHeight="1" x14ac:dyDescent="0.15">
      <c r="A18" s="61"/>
      <c r="B18" s="70"/>
      <c r="C18" s="70"/>
      <c r="D18" s="70"/>
      <c r="E18" s="70"/>
      <c r="F18" s="70"/>
      <c r="G18" s="70"/>
      <c r="H18" s="70"/>
      <c r="I18" s="70"/>
      <c r="J18" s="70"/>
      <c r="K18" s="70"/>
      <c r="L18" s="70"/>
      <c r="M18" s="59"/>
      <c r="N18" s="59"/>
      <c r="O18" s="59"/>
      <c r="P18" s="59"/>
      <c r="Q18" s="59"/>
      <c r="R18" s="59"/>
      <c r="S18" s="59"/>
      <c r="T18" s="59"/>
      <c r="U18" s="69"/>
      <c r="V18" s="69"/>
      <c r="W18" s="59"/>
      <c r="X18" s="69"/>
      <c r="Y18" s="69"/>
      <c r="Z18" s="59"/>
      <c r="AA18" s="69"/>
      <c r="AB18" s="69"/>
      <c r="AC18" s="59"/>
      <c r="AD18" s="239"/>
      <c r="AE18" s="15"/>
      <c r="AF18" s="62"/>
      <c r="AG18" s="222"/>
      <c r="AH18" s="222"/>
      <c r="AI18" s="222"/>
      <c r="AJ18" s="222"/>
      <c r="AK18" s="222"/>
      <c r="AL18" s="222"/>
      <c r="AM18" s="222"/>
      <c r="AN18" s="222"/>
      <c r="AO18" s="222"/>
      <c r="AP18" s="222"/>
      <c r="AQ18" s="223"/>
      <c r="AR18" s="223"/>
      <c r="AS18" s="223"/>
      <c r="AT18" s="223"/>
      <c r="AU18" s="223"/>
      <c r="AV18" s="223"/>
      <c r="AW18" s="223"/>
      <c r="AX18" s="223"/>
      <c r="AY18" s="223"/>
      <c r="AZ18" s="223"/>
      <c r="BA18" s="223"/>
    </row>
    <row r="19" spans="1:54" ht="15" customHeight="1" x14ac:dyDescent="0.15">
      <c r="A19" s="3" t="s">
        <v>177</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245"/>
    </row>
    <row r="20" spans="1:54" ht="15" customHeight="1" x14ac:dyDescent="0.15">
      <c r="A20" s="3"/>
      <c r="B20" s="478" t="s">
        <v>9</v>
      </c>
      <c r="C20" s="473"/>
      <c r="D20" s="473"/>
      <c r="E20" s="474"/>
      <c r="F20" s="568"/>
      <c r="G20" s="569"/>
      <c r="H20" s="569"/>
      <c r="I20" s="569"/>
      <c r="J20" s="569"/>
      <c r="K20" s="569"/>
      <c r="L20" s="569"/>
      <c r="M20" s="569"/>
      <c r="N20" s="569"/>
      <c r="O20" s="569"/>
      <c r="P20" s="569"/>
      <c r="Q20" s="569"/>
      <c r="R20" s="569"/>
      <c r="S20" s="569"/>
      <c r="T20" s="569"/>
      <c r="U20" s="569"/>
      <c r="V20" s="569"/>
      <c r="W20" s="569"/>
      <c r="X20" s="569"/>
      <c r="Y20" s="569"/>
      <c r="Z20" s="569"/>
      <c r="AA20" s="569"/>
      <c r="AB20" s="569"/>
      <c r="AC20" s="570"/>
      <c r="AD20" s="13"/>
    </row>
    <row r="21" spans="1:54" ht="15" customHeight="1" x14ac:dyDescent="0.15">
      <c r="A21" s="3"/>
      <c r="B21" s="475" t="s">
        <v>178</v>
      </c>
      <c r="C21" s="476"/>
      <c r="D21" s="476"/>
      <c r="E21" s="477"/>
      <c r="F21" s="508"/>
      <c r="G21" s="509"/>
      <c r="H21" s="509"/>
      <c r="I21" s="509"/>
      <c r="J21" s="509"/>
      <c r="K21" s="509"/>
      <c r="L21" s="509"/>
      <c r="M21" s="509"/>
      <c r="N21" s="509"/>
      <c r="O21" s="509"/>
      <c r="P21" s="509"/>
      <c r="Q21" s="509"/>
      <c r="R21" s="509"/>
      <c r="S21" s="509"/>
      <c r="T21" s="509"/>
      <c r="U21" s="509"/>
      <c r="V21" s="509"/>
      <c r="W21" s="509"/>
      <c r="X21" s="509"/>
      <c r="Y21" s="509"/>
      <c r="Z21" s="509"/>
      <c r="AA21" s="509"/>
      <c r="AB21" s="509"/>
      <c r="AC21" s="510"/>
      <c r="AD21" s="13"/>
    </row>
    <row r="22" spans="1:54" ht="15" customHeight="1" x14ac:dyDescent="0.15">
      <c r="A22" s="3"/>
      <c r="B22" s="511" t="s">
        <v>179</v>
      </c>
      <c r="C22" s="425"/>
      <c r="D22" s="425"/>
      <c r="E22" s="426"/>
      <c r="F22" s="576" t="s">
        <v>10</v>
      </c>
      <c r="G22" s="577"/>
      <c r="H22" s="577"/>
      <c r="I22" s="577"/>
      <c r="J22" s="577"/>
      <c r="K22" s="170" t="s">
        <v>11</v>
      </c>
      <c r="L22" s="577"/>
      <c r="M22" s="577"/>
      <c r="N22" s="7" t="s">
        <v>8</v>
      </c>
      <c r="O22" s="7"/>
      <c r="P22" s="7"/>
      <c r="Q22" s="7"/>
      <c r="R22" s="7"/>
      <c r="S22" s="7"/>
      <c r="T22" s="7"/>
      <c r="U22" s="7"/>
      <c r="V22" s="7"/>
      <c r="W22" s="7"/>
      <c r="X22" s="7"/>
      <c r="Y22" s="7"/>
      <c r="Z22" s="7"/>
      <c r="AA22" s="7"/>
      <c r="AB22" s="7"/>
      <c r="AC22" s="8"/>
      <c r="AD22" s="14"/>
    </row>
    <row r="23" spans="1:54" ht="15" customHeight="1" x14ac:dyDescent="0.15">
      <c r="A23" s="3"/>
      <c r="B23" s="512"/>
      <c r="C23" s="513"/>
      <c r="D23" s="513"/>
      <c r="E23" s="514"/>
      <c r="F23" s="574"/>
      <c r="G23" s="466"/>
      <c r="H23" s="466"/>
      <c r="I23" s="9" t="s">
        <v>12</v>
      </c>
      <c r="J23" s="9" t="s">
        <v>13</v>
      </c>
      <c r="K23" s="466"/>
      <c r="L23" s="466"/>
      <c r="M23" s="466"/>
      <c r="N23" s="466"/>
      <c r="O23" s="9" t="s">
        <v>14</v>
      </c>
      <c r="P23" s="9" t="s">
        <v>15</v>
      </c>
      <c r="Q23" s="468"/>
      <c r="R23" s="468"/>
      <c r="S23" s="468"/>
      <c r="T23" s="468"/>
      <c r="U23" s="468"/>
      <c r="V23" s="468"/>
      <c r="W23" s="468"/>
      <c r="X23" s="468"/>
      <c r="Y23" s="468"/>
      <c r="Z23" s="468"/>
      <c r="AA23" s="468"/>
      <c r="AB23" s="468"/>
      <c r="AC23" s="469"/>
      <c r="AD23" s="246"/>
    </row>
    <row r="24" spans="1:54" ht="15" customHeight="1" x14ac:dyDescent="0.15">
      <c r="A24" s="3"/>
      <c r="B24" s="512"/>
      <c r="C24" s="513"/>
      <c r="D24" s="513"/>
      <c r="E24" s="514"/>
      <c r="F24" s="575"/>
      <c r="G24" s="467"/>
      <c r="H24" s="467"/>
      <c r="I24" s="10" t="s">
        <v>16</v>
      </c>
      <c r="J24" s="10" t="s">
        <v>17</v>
      </c>
      <c r="K24" s="467"/>
      <c r="L24" s="467"/>
      <c r="M24" s="467"/>
      <c r="N24" s="467"/>
      <c r="O24" s="10" t="s">
        <v>18</v>
      </c>
      <c r="P24" s="10"/>
      <c r="Q24" s="470"/>
      <c r="R24" s="470"/>
      <c r="S24" s="470"/>
      <c r="T24" s="470"/>
      <c r="U24" s="470"/>
      <c r="V24" s="470"/>
      <c r="W24" s="470"/>
      <c r="X24" s="470"/>
      <c r="Y24" s="470"/>
      <c r="Z24" s="470"/>
      <c r="AA24" s="470"/>
      <c r="AB24" s="470"/>
      <c r="AC24" s="471"/>
      <c r="AD24" s="246"/>
      <c r="AF24" s="162"/>
      <c r="AG24" s="224"/>
      <c r="AH24" s="224"/>
      <c r="AI24" s="224"/>
      <c r="AJ24" s="224"/>
      <c r="AK24" s="224"/>
      <c r="AL24" s="224"/>
      <c r="AM24" s="224"/>
      <c r="AN24" s="224"/>
      <c r="AO24" s="224"/>
    </row>
    <row r="25" spans="1:54" ht="15" customHeight="1" x14ac:dyDescent="0.15">
      <c r="A25" s="3"/>
      <c r="B25" s="512"/>
      <c r="C25" s="513"/>
      <c r="D25" s="513"/>
      <c r="E25" s="514"/>
      <c r="F25" s="675" t="s">
        <v>180</v>
      </c>
      <c r="G25" s="676"/>
      <c r="H25" s="676"/>
      <c r="I25" s="676"/>
      <c r="J25" s="677"/>
      <c r="K25" s="677"/>
      <c r="L25" s="677"/>
      <c r="M25" s="677"/>
      <c r="N25" s="677"/>
      <c r="O25" s="677"/>
      <c r="P25" s="677"/>
      <c r="Q25" s="677"/>
      <c r="R25" s="677"/>
      <c r="S25" s="677"/>
      <c r="T25" s="677"/>
      <c r="U25" s="677"/>
      <c r="V25" s="677"/>
      <c r="W25" s="677"/>
      <c r="X25" s="677"/>
      <c r="Y25" s="677"/>
      <c r="Z25" s="677"/>
      <c r="AA25" s="677"/>
      <c r="AB25" s="677"/>
      <c r="AC25" s="678"/>
      <c r="AD25" s="247"/>
      <c r="AE25" s="164"/>
      <c r="AF25" s="166"/>
      <c r="AG25" s="166"/>
      <c r="AH25" s="166"/>
      <c r="AI25" s="166"/>
      <c r="AJ25" s="166"/>
      <c r="AK25" s="166"/>
      <c r="AL25" s="166"/>
      <c r="AM25" s="166"/>
      <c r="AN25" s="166"/>
      <c r="BB25" s="161"/>
    </row>
    <row r="26" spans="1:54" ht="15" customHeight="1" x14ac:dyDescent="0.15">
      <c r="A26" s="3"/>
      <c r="B26" s="512"/>
      <c r="C26" s="513"/>
      <c r="D26" s="513"/>
      <c r="E26" s="514"/>
      <c r="F26" s="525" t="s">
        <v>181</v>
      </c>
      <c r="G26" s="526"/>
      <c r="H26" s="526"/>
      <c r="I26" s="527"/>
      <c r="J26" s="571"/>
      <c r="K26" s="572"/>
      <c r="L26" s="173" t="s">
        <v>184</v>
      </c>
      <c r="M26" s="572"/>
      <c r="N26" s="572"/>
      <c r="O26" s="174" t="s">
        <v>184</v>
      </c>
      <c r="P26" s="572"/>
      <c r="Q26" s="573"/>
      <c r="R26" s="525" t="s">
        <v>182</v>
      </c>
      <c r="S26" s="526"/>
      <c r="T26" s="526"/>
      <c r="U26" s="527"/>
      <c r="V26" s="571"/>
      <c r="W26" s="572"/>
      <c r="X26" s="174" t="s">
        <v>184</v>
      </c>
      <c r="Y26" s="572"/>
      <c r="Z26" s="572"/>
      <c r="AA26" s="174" t="s">
        <v>184</v>
      </c>
      <c r="AB26" s="572"/>
      <c r="AC26" s="573"/>
      <c r="AD26" s="248"/>
      <c r="AE26" s="265"/>
      <c r="AF26" s="165"/>
      <c r="AG26" s="225"/>
      <c r="AH26" s="559"/>
      <c r="AI26" s="559"/>
      <c r="AJ26" s="559"/>
      <c r="AK26" s="226"/>
      <c r="AL26" s="560"/>
      <c r="AM26" s="560"/>
      <c r="AN26" s="560"/>
      <c r="BB26" s="161"/>
    </row>
    <row r="27" spans="1:54" ht="15" customHeight="1" x14ac:dyDescent="0.15">
      <c r="A27" s="3"/>
      <c r="B27" s="515"/>
      <c r="C27" s="428"/>
      <c r="D27" s="428"/>
      <c r="E27" s="429"/>
      <c r="F27" s="525" t="s">
        <v>183</v>
      </c>
      <c r="G27" s="526"/>
      <c r="H27" s="526"/>
      <c r="I27" s="527"/>
      <c r="J27" s="505"/>
      <c r="K27" s="506"/>
      <c r="L27" s="506"/>
      <c r="M27" s="506"/>
      <c r="N27" s="506"/>
      <c r="O27" s="506"/>
      <c r="P27" s="506"/>
      <c r="Q27" s="506"/>
      <c r="R27" s="506"/>
      <c r="S27" s="506"/>
      <c r="T27" s="506"/>
      <c r="U27" s="506"/>
      <c r="V27" s="506"/>
      <c r="W27" s="506"/>
      <c r="X27" s="506"/>
      <c r="Y27" s="506"/>
      <c r="Z27" s="506"/>
      <c r="AA27" s="506"/>
      <c r="AB27" s="506"/>
      <c r="AC27" s="507"/>
      <c r="AD27" s="241"/>
      <c r="AE27" s="265"/>
      <c r="AF27" s="165"/>
      <c r="AG27" s="166"/>
      <c r="AH27" s="166"/>
      <c r="AI27" s="166"/>
      <c r="AJ27" s="166"/>
      <c r="AK27" s="166"/>
      <c r="AL27" s="166"/>
      <c r="AM27" s="166"/>
      <c r="AN27" s="166"/>
      <c r="BB27" s="161"/>
    </row>
    <row r="28" spans="1:54" ht="15" customHeight="1" x14ac:dyDescent="0.15">
      <c r="A28" s="3"/>
      <c r="B28" s="516" t="s">
        <v>185</v>
      </c>
      <c r="C28" s="517"/>
      <c r="D28" s="517"/>
      <c r="E28" s="518"/>
      <c r="F28" s="505"/>
      <c r="G28" s="506"/>
      <c r="H28" s="506"/>
      <c r="I28" s="506"/>
      <c r="J28" s="506"/>
      <c r="K28" s="506"/>
      <c r="L28" s="506"/>
      <c r="M28" s="506"/>
      <c r="N28" s="506"/>
      <c r="O28" s="506"/>
      <c r="P28" s="506"/>
      <c r="Q28" s="507"/>
      <c r="R28" s="525" t="s">
        <v>186</v>
      </c>
      <c r="S28" s="526"/>
      <c r="T28" s="526"/>
      <c r="U28" s="527"/>
      <c r="V28" s="642"/>
      <c r="W28" s="643"/>
      <c r="X28" s="643"/>
      <c r="Y28" s="176" t="s">
        <v>189</v>
      </c>
      <c r="Z28" s="240"/>
      <c r="AA28" s="176" t="s">
        <v>188</v>
      </c>
      <c r="AB28" s="240"/>
      <c r="AC28" s="177" t="s">
        <v>187</v>
      </c>
      <c r="AD28" s="249"/>
      <c r="AE28" s="265"/>
      <c r="AF28" s="165"/>
      <c r="AG28" s="166"/>
      <c r="AH28" s="166"/>
      <c r="AI28" s="166"/>
      <c r="AJ28" s="166"/>
      <c r="AK28" s="166"/>
      <c r="AL28" s="166"/>
      <c r="AM28" s="166"/>
      <c r="AN28" s="166"/>
      <c r="BB28" s="161"/>
    </row>
    <row r="29" spans="1:54" ht="15" customHeight="1" x14ac:dyDescent="0.15">
      <c r="A29" s="3"/>
      <c r="B29" s="472" t="s">
        <v>19</v>
      </c>
      <c r="C29" s="473"/>
      <c r="D29" s="473"/>
      <c r="E29" s="474"/>
      <c r="F29" s="478" t="s">
        <v>20</v>
      </c>
      <c r="G29" s="473"/>
      <c r="H29" s="473"/>
      <c r="I29" s="474"/>
      <c r="J29" s="539"/>
      <c r="K29" s="540"/>
      <c r="L29" s="540"/>
      <c r="M29" s="540"/>
      <c r="N29" s="540"/>
      <c r="O29" s="540"/>
      <c r="P29" s="540"/>
      <c r="Q29" s="541"/>
      <c r="R29" s="478" t="s">
        <v>21</v>
      </c>
      <c r="S29" s="473"/>
      <c r="T29" s="473"/>
      <c r="U29" s="474"/>
      <c r="V29" s="652"/>
      <c r="W29" s="653"/>
      <c r="X29" s="653"/>
      <c r="Y29" s="653"/>
      <c r="Z29" s="653"/>
      <c r="AA29" s="653"/>
      <c r="AB29" s="653"/>
      <c r="AC29" s="654"/>
      <c r="AD29" s="13"/>
      <c r="AF29" s="162"/>
      <c r="AG29" s="224"/>
      <c r="AH29" s="224"/>
      <c r="AI29" s="224"/>
      <c r="AJ29" s="224"/>
      <c r="AK29" s="224"/>
      <c r="AL29" s="224"/>
      <c r="AM29" s="224"/>
      <c r="AN29" s="224"/>
    </row>
    <row r="30" spans="1:54" ht="15" customHeight="1" x14ac:dyDescent="0.15">
      <c r="A30" s="3"/>
      <c r="B30" s="475"/>
      <c r="C30" s="476"/>
      <c r="D30" s="476"/>
      <c r="E30" s="477"/>
      <c r="F30" s="475"/>
      <c r="G30" s="476"/>
      <c r="H30" s="476"/>
      <c r="I30" s="477"/>
      <c r="J30" s="542"/>
      <c r="K30" s="543"/>
      <c r="L30" s="543"/>
      <c r="M30" s="543"/>
      <c r="N30" s="543"/>
      <c r="O30" s="543"/>
      <c r="P30" s="543"/>
      <c r="Q30" s="544"/>
      <c r="R30" s="475" t="s">
        <v>22</v>
      </c>
      <c r="S30" s="476"/>
      <c r="T30" s="476"/>
      <c r="U30" s="477"/>
      <c r="V30" s="508"/>
      <c r="W30" s="509"/>
      <c r="X30" s="509"/>
      <c r="Y30" s="509"/>
      <c r="Z30" s="509"/>
      <c r="AA30" s="509"/>
      <c r="AB30" s="509"/>
      <c r="AC30" s="510"/>
      <c r="AD30" s="13"/>
    </row>
    <row r="31" spans="1:54" ht="15" customHeight="1" x14ac:dyDescent="0.15">
      <c r="A31" s="3"/>
      <c r="B31" s="516" t="s">
        <v>190</v>
      </c>
      <c r="C31" s="517"/>
      <c r="D31" s="517"/>
      <c r="E31" s="518"/>
      <c r="F31" s="644"/>
      <c r="G31" s="645"/>
      <c r="H31" s="178" t="s">
        <v>189</v>
      </c>
      <c r="I31" s="187"/>
      <c r="J31" s="175" t="s">
        <v>192</v>
      </c>
      <c r="K31" s="186"/>
      <c r="L31" s="176" t="s">
        <v>187</v>
      </c>
      <c r="M31" s="174" t="s">
        <v>193</v>
      </c>
      <c r="N31" s="174" t="s">
        <v>191</v>
      </c>
      <c r="O31" s="186"/>
      <c r="P31" s="174" t="s">
        <v>194</v>
      </c>
      <c r="Q31" s="179" t="s">
        <v>195</v>
      </c>
      <c r="R31" s="525" t="s">
        <v>212</v>
      </c>
      <c r="S31" s="526"/>
      <c r="T31" s="526"/>
      <c r="U31" s="527"/>
      <c r="V31" s="642"/>
      <c r="W31" s="643"/>
      <c r="X31" s="643"/>
      <c r="Y31" s="176" t="s">
        <v>189</v>
      </c>
      <c r="Z31" s="186"/>
      <c r="AA31" s="176" t="s">
        <v>188</v>
      </c>
      <c r="AB31" s="186"/>
      <c r="AC31" s="177" t="s">
        <v>187</v>
      </c>
      <c r="AD31" s="249"/>
      <c r="AE31" s="265"/>
      <c r="AF31" s="165"/>
      <c r="AG31" s="166"/>
      <c r="AH31" s="166"/>
      <c r="AI31" s="166"/>
      <c r="AJ31" s="166"/>
      <c r="AK31" s="166"/>
      <c r="AL31" s="166"/>
      <c r="AM31" s="166"/>
      <c r="AN31" s="166"/>
      <c r="BB31" s="161"/>
    </row>
    <row r="32" spans="1:54" ht="15" customHeight="1" x14ac:dyDescent="0.15">
      <c r="A32" s="3"/>
      <c r="B32" s="511" t="s">
        <v>196</v>
      </c>
      <c r="C32" s="425"/>
      <c r="D32" s="425"/>
      <c r="E32" s="426"/>
      <c r="F32" s="576" t="s">
        <v>10</v>
      </c>
      <c r="G32" s="577"/>
      <c r="H32" s="577"/>
      <c r="I32" s="577"/>
      <c r="J32" s="577"/>
      <c r="K32" s="170" t="s">
        <v>11</v>
      </c>
      <c r="L32" s="577"/>
      <c r="M32" s="577"/>
      <c r="N32" s="7" t="s">
        <v>8</v>
      </c>
      <c r="O32" s="7"/>
      <c r="P32" s="7"/>
      <c r="Q32" s="7"/>
      <c r="R32" s="7"/>
      <c r="S32" s="7"/>
      <c r="T32" s="7"/>
      <c r="U32" s="7"/>
      <c r="V32" s="7"/>
      <c r="W32" s="7"/>
      <c r="X32" s="7"/>
      <c r="Y32" s="7"/>
      <c r="Z32" s="7"/>
      <c r="AA32" s="7"/>
      <c r="AB32" s="7"/>
      <c r="AC32" s="8"/>
      <c r="AD32" s="14"/>
      <c r="AF32" s="161"/>
      <c r="BB32" s="161"/>
    </row>
    <row r="33" spans="1:61" ht="15" customHeight="1" x14ac:dyDescent="0.15">
      <c r="A33" s="3"/>
      <c r="B33" s="512"/>
      <c r="C33" s="513"/>
      <c r="D33" s="513"/>
      <c r="E33" s="514"/>
      <c r="F33" s="574"/>
      <c r="G33" s="466"/>
      <c r="H33" s="466"/>
      <c r="I33" s="9" t="s">
        <v>12</v>
      </c>
      <c r="J33" s="9" t="s">
        <v>13</v>
      </c>
      <c r="K33" s="466"/>
      <c r="L33" s="466"/>
      <c r="M33" s="466"/>
      <c r="N33" s="466"/>
      <c r="O33" s="9" t="s">
        <v>14</v>
      </c>
      <c r="P33" s="9" t="s">
        <v>15</v>
      </c>
      <c r="Q33" s="468"/>
      <c r="R33" s="468"/>
      <c r="S33" s="468"/>
      <c r="T33" s="468"/>
      <c r="U33" s="468"/>
      <c r="V33" s="468"/>
      <c r="W33" s="468"/>
      <c r="X33" s="468"/>
      <c r="Y33" s="468"/>
      <c r="Z33" s="468"/>
      <c r="AA33" s="468"/>
      <c r="AB33" s="468"/>
      <c r="AC33" s="469"/>
      <c r="AD33" s="246"/>
      <c r="AF33" s="161"/>
      <c r="BB33" s="161"/>
    </row>
    <row r="34" spans="1:61" ht="15" customHeight="1" x14ac:dyDescent="0.15">
      <c r="A34" s="3"/>
      <c r="B34" s="512"/>
      <c r="C34" s="513"/>
      <c r="D34" s="513"/>
      <c r="E34" s="514"/>
      <c r="F34" s="575"/>
      <c r="G34" s="467"/>
      <c r="H34" s="467"/>
      <c r="I34" s="10" t="s">
        <v>16</v>
      </c>
      <c r="J34" s="10" t="s">
        <v>17</v>
      </c>
      <c r="K34" s="467"/>
      <c r="L34" s="467"/>
      <c r="M34" s="467"/>
      <c r="N34" s="467"/>
      <c r="O34" s="10" t="s">
        <v>18</v>
      </c>
      <c r="P34" s="10"/>
      <c r="Q34" s="470"/>
      <c r="R34" s="470"/>
      <c r="S34" s="470"/>
      <c r="T34" s="470"/>
      <c r="U34" s="470"/>
      <c r="V34" s="470"/>
      <c r="W34" s="470"/>
      <c r="X34" s="470"/>
      <c r="Y34" s="470"/>
      <c r="Z34" s="470"/>
      <c r="AA34" s="470"/>
      <c r="AB34" s="470"/>
      <c r="AC34" s="471"/>
      <c r="AD34" s="246"/>
      <c r="AF34" s="162"/>
      <c r="AG34" s="224"/>
      <c r="AH34" s="224"/>
      <c r="AI34" s="224"/>
      <c r="AJ34" s="224"/>
      <c r="AK34" s="224"/>
      <c r="AL34" s="224"/>
      <c r="AM34" s="224"/>
      <c r="AN34" s="224"/>
      <c r="AO34" s="224"/>
      <c r="BB34" s="161"/>
    </row>
    <row r="35" spans="1:61" ht="15" customHeight="1" x14ac:dyDescent="0.15">
      <c r="A35" s="3"/>
      <c r="B35" s="512"/>
      <c r="C35" s="513"/>
      <c r="D35" s="513"/>
      <c r="E35" s="514"/>
      <c r="F35" s="675" t="s">
        <v>180</v>
      </c>
      <c r="G35" s="676"/>
      <c r="H35" s="676"/>
      <c r="I35" s="676"/>
      <c r="J35" s="677"/>
      <c r="K35" s="677"/>
      <c r="L35" s="677"/>
      <c r="M35" s="677"/>
      <c r="N35" s="677"/>
      <c r="O35" s="677"/>
      <c r="P35" s="677"/>
      <c r="Q35" s="677"/>
      <c r="R35" s="677"/>
      <c r="S35" s="677"/>
      <c r="T35" s="677"/>
      <c r="U35" s="677"/>
      <c r="V35" s="677"/>
      <c r="W35" s="677"/>
      <c r="X35" s="677"/>
      <c r="Y35" s="677"/>
      <c r="Z35" s="677"/>
      <c r="AA35" s="677"/>
      <c r="AB35" s="677"/>
      <c r="AC35" s="678"/>
      <c r="AD35" s="247"/>
      <c r="AE35" s="164"/>
      <c r="AF35" s="166"/>
      <c r="AG35" s="166"/>
      <c r="AH35" s="166"/>
      <c r="AI35" s="166"/>
      <c r="AJ35" s="166"/>
      <c r="AK35" s="166"/>
      <c r="AL35" s="166"/>
      <c r="AM35" s="166"/>
      <c r="AN35" s="166"/>
      <c r="BB35" s="161"/>
    </row>
    <row r="36" spans="1:61" ht="15" customHeight="1" x14ac:dyDescent="0.15">
      <c r="A36" s="3"/>
      <c r="B36" s="515"/>
      <c r="C36" s="428"/>
      <c r="D36" s="428"/>
      <c r="E36" s="429"/>
      <c r="F36" s="525" t="s">
        <v>181</v>
      </c>
      <c r="G36" s="526"/>
      <c r="H36" s="526"/>
      <c r="I36" s="527"/>
      <c r="J36" s="571"/>
      <c r="K36" s="572"/>
      <c r="L36" s="174" t="s">
        <v>184</v>
      </c>
      <c r="M36" s="572"/>
      <c r="N36" s="572"/>
      <c r="O36" s="174" t="s">
        <v>184</v>
      </c>
      <c r="P36" s="572"/>
      <c r="Q36" s="573"/>
      <c r="R36" s="525" t="s">
        <v>182</v>
      </c>
      <c r="S36" s="526"/>
      <c r="T36" s="526"/>
      <c r="U36" s="527"/>
      <c r="V36" s="571"/>
      <c r="W36" s="572"/>
      <c r="X36" s="174" t="s">
        <v>184</v>
      </c>
      <c r="Y36" s="572"/>
      <c r="Z36" s="572"/>
      <c r="AA36" s="174" t="s">
        <v>184</v>
      </c>
      <c r="AB36" s="572"/>
      <c r="AC36" s="573"/>
      <c r="AD36" s="248"/>
      <c r="AE36" s="265"/>
      <c r="AF36" s="165"/>
      <c r="AG36" s="225"/>
      <c r="AH36" s="559"/>
      <c r="AI36" s="559"/>
      <c r="AJ36" s="559"/>
      <c r="AK36" s="226"/>
      <c r="AL36" s="560"/>
      <c r="AM36" s="560"/>
      <c r="AN36" s="560"/>
      <c r="BB36" s="161"/>
    </row>
    <row r="37" spans="1:61" s="16" customFormat="1" ht="15" customHeight="1" x14ac:dyDescent="0.15">
      <c r="A37" s="14"/>
      <c r="B37" s="12"/>
      <c r="C37" s="12"/>
      <c r="D37" s="12"/>
      <c r="E37" s="12"/>
      <c r="F37" s="12"/>
      <c r="G37" s="12"/>
      <c r="H37" s="12"/>
      <c r="I37" s="12"/>
      <c r="J37" s="13"/>
      <c r="K37" s="13"/>
      <c r="L37" s="13"/>
      <c r="M37" s="13"/>
      <c r="N37" s="13"/>
      <c r="O37" s="13"/>
      <c r="P37" s="13"/>
      <c r="Q37" s="13"/>
      <c r="R37" s="12"/>
      <c r="S37" s="12"/>
      <c r="T37" s="12"/>
      <c r="U37" s="12"/>
      <c r="V37" s="13"/>
      <c r="W37" s="13"/>
      <c r="X37" s="13"/>
      <c r="Y37" s="13"/>
      <c r="Z37" s="13"/>
      <c r="AA37" s="13"/>
      <c r="AB37" s="13"/>
      <c r="AC37" s="13"/>
      <c r="AD37" s="13"/>
      <c r="AE37" s="15"/>
      <c r="AF37" s="15"/>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15"/>
    </row>
    <row r="38" spans="1:61" s="16" customFormat="1" ht="15" customHeight="1" x14ac:dyDescent="0.15">
      <c r="A38" s="3" t="s">
        <v>197</v>
      </c>
      <c r="B38" s="3"/>
      <c r="C38" s="3"/>
      <c r="D38" s="3"/>
      <c r="E38" s="3"/>
      <c r="F38" s="3"/>
      <c r="G38" s="3"/>
      <c r="X38" s="13"/>
      <c r="Y38" s="13"/>
      <c r="Z38" s="13"/>
      <c r="AA38" s="13"/>
      <c r="AB38" s="13"/>
      <c r="AC38" s="13"/>
      <c r="AD38" s="13"/>
      <c r="AE38" s="15"/>
      <c r="AF38" s="15"/>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15"/>
    </row>
    <row r="39" spans="1:61" s="16" customFormat="1" ht="15" customHeight="1" x14ac:dyDescent="0.15">
      <c r="A39" s="14"/>
      <c r="B39" s="218"/>
      <c r="C39" s="627" t="s">
        <v>243</v>
      </c>
      <c r="D39" s="627"/>
      <c r="E39" s="661" t="s">
        <v>284</v>
      </c>
      <c r="F39" s="661"/>
      <c r="G39" s="661" t="s">
        <v>0</v>
      </c>
      <c r="H39" s="661"/>
      <c r="I39" s="661" t="s">
        <v>254</v>
      </c>
      <c r="J39" s="661"/>
      <c r="K39" s="661" t="s">
        <v>1</v>
      </c>
      <c r="L39" s="661"/>
      <c r="M39" s="661" t="s">
        <v>255</v>
      </c>
      <c r="N39" s="661"/>
      <c r="O39" s="661" t="s">
        <v>2</v>
      </c>
      <c r="P39" s="661"/>
      <c r="Q39" s="268"/>
      <c r="R39" s="655"/>
      <c r="S39" s="656"/>
      <c r="T39" s="656"/>
      <c r="U39" s="656"/>
      <c r="V39" s="656"/>
      <c r="W39" s="656"/>
      <c r="X39" s="656"/>
      <c r="Y39" s="656"/>
      <c r="Z39" s="656"/>
      <c r="AA39" s="656"/>
      <c r="AB39" s="656"/>
      <c r="AC39" s="656"/>
      <c r="AD39" s="13"/>
      <c r="AE39" s="15"/>
      <c r="AF39" s="15"/>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15"/>
    </row>
    <row r="40" spans="1:61" s="16" customFormat="1" ht="15" customHeight="1" x14ac:dyDescent="0.15">
      <c r="A40" s="14"/>
      <c r="B40" s="167"/>
      <c r="C40" s="43"/>
      <c r="D40" s="43"/>
      <c r="E40" s="43"/>
      <c r="F40" s="43"/>
      <c r="G40" s="43"/>
      <c r="H40" s="43"/>
      <c r="I40" s="162"/>
      <c r="J40" s="162"/>
      <c r="K40" s="162"/>
      <c r="L40" s="162"/>
      <c r="M40" s="162"/>
      <c r="N40" s="162"/>
      <c r="O40" s="162"/>
      <c r="P40" s="162"/>
      <c r="Q40" s="162"/>
      <c r="R40" s="12"/>
      <c r="S40" s="12"/>
      <c r="T40" s="12"/>
      <c r="U40" s="12"/>
      <c r="V40" s="13"/>
      <c r="W40" s="13"/>
      <c r="X40" s="13"/>
      <c r="Y40" s="13"/>
      <c r="Z40" s="13"/>
      <c r="AA40" s="13"/>
      <c r="AB40" s="13"/>
      <c r="AC40" s="13"/>
      <c r="AD40" s="13"/>
      <c r="AE40" s="15"/>
      <c r="AF40" s="15"/>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15"/>
    </row>
    <row r="41" spans="1:61" s="16" customFormat="1" ht="15" customHeight="1" x14ac:dyDescent="0.15">
      <c r="A41" s="14" t="s">
        <v>198</v>
      </c>
      <c r="B41" s="167"/>
      <c r="C41" s="43"/>
      <c r="D41" s="43"/>
      <c r="E41" s="43"/>
      <c r="F41" s="43"/>
      <c r="G41" s="43"/>
      <c r="H41" s="43"/>
      <c r="I41" s="163"/>
      <c r="J41" s="163"/>
      <c r="K41" s="163"/>
      <c r="L41" s="163"/>
      <c r="M41" s="163"/>
      <c r="N41" s="163"/>
      <c r="O41" s="163"/>
      <c r="P41" s="163"/>
      <c r="Q41" s="163"/>
      <c r="R41" s="168"/>
      <c r="S41" s="168"/>
      <c r="T41" s="168"/>
      <c r="U41" s="168"/>
      <c r="V41" s="169"/>
      <c r="W41" s="169"/>
      <c r="X41" s="169"/>
      <c r="Y41" s="169"/>
      <c r="Z41" s="169"/>
      <c r="AA41" s="169"/>
      <c r="AB41" s="169"/>
      <c r="AC41" s="169"/>
      <c r="AD41" s="13"/>
      <c r="AE41" s="15"/>
      <c r="AF41" s="15"/>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15"/>
    </row>
    <row r="42" spans="1:61" s="16" customFormat="1" ht="15" customHeight="1" x14ac:dyDescent="0.15">
      <c r="A42" s="14"/>
      <c r="B42" s="360" t="s">
        <v>199</v>
      </c>
      <c r="C42" s="361"/>
      <c r="D42" s="361"/>
      <c r="E42" s="361"/>
      <c r="F42" s="284"/>
      <c r="G42" s="646"/>
      <c r="H42" s="647"/>
      <c r="I42" s="647"/>
      <c r="J42" s="647"/>
      <c r="K42" s="647"/>
      <c r="L42" s="647"/>
      <c r="M42" s="647"/>
      <c r="N42" s="647"/>
      <c r="O42" s="647"/>
      <c r="P42" s="647"/>
      <c r="Q42" s="647"/>
      <c r="R42" s="647"/>
      <c r="S42" s="647"/>
      <c r="T42" s="647"/>
      <c r="U42" s="647"/>
      <c r="V42" s="647"/>
      <c r="W42" s="647"/>
      <c r="X42" s="647"/>
      <c r="Y42" s="647"/>
      <c r="Z42" s="647"/>
      <c r="AA42" s="647"/>
      <c r="AB42" s="647"/>
      <c r="AC42" s="648"/>
      <c r="AD42" s="68"/>
      <c r="AE42" s="67"/>
      <c r="AF42" s="20"/>
      <c r="AG42" s="228"/>
      <c r="AH42" s="228"/>
      <c r="AI42" s="228"/>
      <c r="AJ42" s="228"/>
      <c r="AK42" s="228"/>
      <c r="AL42" s="228"/>
      <c r="AM42" s="228"/>
      <c r="AN42" s="228"/>
      <c r="AO42" s="228"/>
      <c r="AP42" s="228"/>
      <c r="AQ42" s="227"/>
      <c r="AR42" s="227"/>
      <c r="AS42" s="227"/>
      <c r="AT42" s="227"/>
      <c r="AU42" s="227"/>
      <c r="AV42" s="227"/>
      <c r="AW42" s="227"/>
      <c r="AX42" s="227"/>
      <c r="AY42" s="227"/>
      <c r="AZ42" s="227"/>
      <c r="BA42" s="227"/>
      <c r="BB42" s="15"/>
    </row>
    <row r="43" spans="1:61" s="16" customFormat="1" ht="21" customHeight="1" x14ac:dyDescent="0.15">
      <c r="A43" s="14"/>
      <c r="B43" s="343" t="s">
        <v>232</v>
      </c>
      <c r="C43" s="362"/>
      <c r="D43" s="362"/>
      <c r="E43" s="362"/>
      <c r="F43" s="285"/>
      <c r="G43" s="649"/>
      <c r="H43" s="650"/>
      <c r="I43" s="650"/>
      <c r="J43" s="650"/>
      <c r="K43" s="650"/>
      <c r="L43" s="650"/>
      <c r="M43" s="650"/>
      <c r="N43" s="650"/>
      <c r="O43" s="650"/>
      <c r="P43" s="650"/>
      <c r="Q43" s="650"/>
      <c r="R43" s="650"/>
      <c r="S43" s="650"/>
      <c r="T43" s="650"/>
      <c r="U43" s="650"/>
      <c r="V43" s="650"/>
      <c r="W43" s="650"/>
      <c r="X43" s="650"/>
      <c r="Y43" s="650"/>
      <c r="Z43" s="650"/>
      <c r="AA43" s="650"/>
      <c r="AB43" s="650"/>
      <c r="AC43" s="651"/>
      <c r="AD43" s="68"/>
      <c r="AE43" s="67"/>
      <c r="AF43" s="20"/>
      <c r="AG43" s="228"/>
      <c r="AH43" s="228"/>
      <c r="AI43" s="228"/>
      <c r="AJ43" s="228"/>
      <c r="AK43" s="228"/>
      <c r="AL43" s="228"/>
      <c r="AM43" s="228"/>
      <c r="AN43" s="228"/>
      <c r="AO43" s="228"/>
      <c r="AP43" s="228"/>
      <c r="AQ43" s="227"/>
      <c r="AR43" s="227"/>
      <c r="AS43" s="227"/>
      <c r="AT43" s="227"/>
      <c r="AU43" s="227"/>
      <c r="AV43" s="227"/>
      <c r="AW43" s="227"/>
      <c r="AX43" s="227"/>
      <c r="AY43" s="227"/>
      <c r="AZ43" s="227"/>
      <c r="BA43" s="227"/>
      <c r="BB43" s="15"/>
    </row>
    <row r="44" spans="1:61" s="16" customFormat="1" ht="20.25" customHeight="1" x14ac:dyDescent="0.15">
      <c r="A44" s="14"/>
      <c r="B44" s="670" t="s">
        <v>246</v>
      </c>
      <c r="C44" s="671"/>
      <c r="D44" s="671"/>
      <c r="E44" s="671"/>
      <c r="F44" s="671"/>
      <c r="G44" s="728" t="s">
        <v>287</v>
      </c>
      <c r="H44" s="729"/>
      <c r="I44" s="729"/>
      <c r="J44" s="729"/>
      <c r="K44" s="729"/>
      <c r="L44" s="729"/>
      <c r="M44" s="729"/>
      <c r="N44" s="729"/>
      <c r="O44" s="729"/>
      <c r="P44" s="729"/>
      <c r="Q44" s="729"/>
      <c r="R44" s="729"/>
      <c r="S44" s="729"/>
      <c r="T44" s="729"/>
      <c r="U44" s="729"/>
      <c r="V44" s="729"/>
      <c r="W44" s="729"/>
      <c r="X44" s="729"/>
      <c r="Y44" s="729"/>
      <c r="Z44" s="729"/>
      <c r="AA44" s="729"/>
      <c r="AB44" s="729"/>
      <c r="AC44" s="730"/>
      <c r="AD44" s="68"/>
      <c r="AE44" s="67"/>
      <c r="AF44" s="20"/>
      <c r="AG44" s="228"/>
      <c r="AH44" s="228"/>
      <c r="AI44" s="228"/>
      <c r="AJ44" s="228"/>
      <c r="AK44" s="228"/>
      <c r="AL44" s="228"/>
      <c r="AM44" s="228"/>
      <c r="AN44" s="228"/>
      <c r="AO44" s="228"/>
      <c r="AP44" s="228"/>
      <c r="AQ44" s="227"/>
      <c r="AR44" s="227"/>
      <c r="AS44" s="227"/>
      <c r="AT44" s="227"/>
      <c r="AU44" s="227"/>
      <c r="AV44" s="227"/>
      <c r="AW44" s="227"/>
      <c r="AX44" s="227"/>
      <c r="AY44" s="227"/>
      <c r="AZ44" s="227"/>
      <c r="BA44" s="227"/>
      <c r="BB44" s="15"/>
    </row>
    <row r="45" spans="1:61" s="16" customFormat="1" ht="15" customHeight="1" x14ac:dyDescent="0.15">
      <c r="A45" s="14"/>
      <c r="B45" s="185"/>
      <c r="C45" s="184"/>
      <c r="D45" s="185"/>
      <c r="E45" s="185"/>
      <c r="F45" s="185"/>
      <c r="G45" s="20"/>
      <c r="H45" s="20"/>
      <c r="I45" s="20"/>
      <c r="J45" s="20"/>
      <c r="K45" s="20"/>
      <c r="L45" s="20"/>
      <c r="M45" s="20"/>
      <c r="N45" s="20"/>
      <c r="O45" s="20"/>
      <c r="P45" s="20"/>
      <c r="Q45" s="20"/>
      <c r="R45" s="20"/>
      <c r="S45" s="20"/>
      <c r="T45" s="20"/>
      <c r="U45" s="20"/>
      <c r="V45" s="20"/>
      <c r="W45" s="20"/>
      <c r="X45" s="20"/>
      <c r="Y45" s="20"/>
      <c r="Z45" s="20"/>
      <c r="AA45" s="20"/>
      <c r="AB45" s="20"/>
      <c r="AC45" s="20"/>
      <c r="AD45" s="67"/>
      <c r="AE45" s="67"/>
      <c r="AF45" s="20"/>
      <c r="AG45" s="228"/>
      <c r="AH45" s="228"/>
      <c r="AI45" s="228"/>
      <c r="AJ45" s="228"/>
      <c r="AK45" s="228"/>
      <c r="AL45" s="228"/>
      <c r="AM45" s="228"/>
      <c r="AN45" s="228"/>
      <c r="AO45" s="228"/>
      <c r="AP45" s="228"/>
      <c r="AQ45" s="227"/>
      <c r="AR45" s="227"/>
      <c r="AS45" s="227"/>
      <c r="AT45" s="227"/>
      <c r="AU45" s="227"/>
      <c r="AV45" s="227"/>
      <c r="AW45" s="227"/>
      <c r="AX45" s="227"/>
      <c r="AY45" s="227"/>
      <c r="AZ45" s="227"/>
      <c r="BA45" s="227"/>
      <c r="BB45" s="15"/>
    </row>
    <row r="46" spans="1:61" ht="15" customHeight="1" x14ac:dyDescent="0.15">
      <c r="A46" s="6" t="s">
        <v>213</v>
      </c>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1"/>
    </row>
    <row r="47" spans="1:61" ht="15" customHeight="1" x14ac:dyDescent="0.15">
      <c r="A47" s="6"/>
      <c r="B47" s="531" t="s">
        <v>23</v>
      </c>
      <c r="C47" s="532"/>
      <c r="D47" s="532"/>
      <c r="E47" s="532"/>
      <c r="F47" s="657"/>
      <c r="G47" s="531" t="s">
        <v>59</v>
      </c>
      <c r="H47" s="657"/>
      <c r="I47" s="531" t="s">
        <v>60</v>
      </c>
      <c r="J47" s="532"/>
      <c r="K47" s="532"/>
      <c r="L47" s="533"/>
      <c r="M47" s="537" t="s">
        <v>61</v>
      </c>
      <c r="N47" s="532"/>
      <c r="O47" s="532"/>
      <c r="P47" s="533"/>
      <c r="Q47" s="424" t="s">
        <v>101</v>
      </c>
      <c r="R47" s="425"/>
      <c r="S47" s="426"/>
      <c r="T47" s="662" t="s">
        <v>27</v>
      </c>
      <c r="U47" s="663"/>
      <c r="V47" s="663"/>
      <c r="W47" s="663"/>
      <c r="X47" s="663"/>
      <c r="Y47" s="663"/>
      <c r="Z47" s="663"/>
      <c r="AA47" s="663"/>
      <c r="AB47" s="663"/>
      <c r="AC47" s="664"/>
      <c r="AD47" s="250"/>
      <c r="AE47" s="153"/>
      <c r="AF47" s="82"/>
      <c r="AG47" s="229"/>
      <c r="AH47" s="229"/>
      <c r="AI47" s="229"/>
      <c r="AJ47" s="229"/>
      <c r="AK47" s="229"/>
      <c r="AL47" s="229"/>
      <c r="BB47" s="2"/>
      <c r="BC47" s="2"/>
      <c r="BD47" s="2"/>
      <c r="BE47" s="2"/>
      <c r="BF47" s="2"/>
      <c r="BG47" s="2"/>
      <c r="BH47" s="2"/>
      <c r="BI47" s="2"/>
    </row>
    <row r="48" spans="1:61" ht="15" customHeight="1" x14ac:dyDescent="0.15">
      <c r="A48" s="6"/>
      <c r="B48" s="534"/>
      <c r="C48" s="535"/>
      <c r="D48" s="535"/>
      <c r="E48" s="535"/>
      <c r="F48" s="660"/>
      <c r="G48" s="658"/>
      <c r="H48" s="659"/>
      <c r="I48" s="534"/>
      <c r="J48" s="535"/>
      <c r="K48" s="535"/>
      <c r="L48" s="536"/>
      <c r="M48" s="538"/>
      <c r="N48" s="535"/>
      <c r="O48" s="535"/>
      <c r="P48" s="536"/>
      <c r="Q48" s="427"/>
      <c r="R48" s="428"/>
      <c r="S48" s="429"/>
      <c r="T48" s="665" t="s">
        <v>28</v>
      </c>
      <c r="U48" s="666"/>
      <c r="V48" s="666"/>
      <c r="W48" s="666"/>
      <c r="X48" s="667"/>
      <c r="Y48" s="668" t="s">
        <v>29</v>
      </c>
      <c r="Z48" s="666"/>
      <c r="AA48" s="666"/>
      <c r="AB48" s="666"/>
      <c r="AC48" s="669"/>
      <c r="AD48" s="251"/>
      <c r="AE48" s="153"/>
      <c r="AF48" s="82"/>
      <c r="AG48" s="229"/>
      <c r="AH48" s="229"/>
      <c r="AI48" s="229"/>
      <c r="AJ48" s="229"/>
      <c r="AK48" s="229"/>
      <c r="AL48" s="229"/>
      <c r="BC48" s="1"/>
      <c r="BD48" s="1"/>
      <c r="BE48" s="1"/>
      <c r="BF48" s="1"/>
      <c r="BG48" s="1"/>
      <c r="BH48" s="1"/>
      <c r="BI48" s="1"/>
    </row>
    <row r="49" spans="1:74" ht="23.25" customHeight="1" x14ac:dyDescent="0.15">
      <c r="A49" s="6"/>
      <c r="B49" s="519">
        <f>I49+M49+T49+Y49</f>
        <v>0</v>
      </c>
      <c r="C49" s="520"/>
      <c r="D49" s="520"/>
      <c r="E49" s="520"/>
      <c r="F49" s="11" t="s">
        <v>24</v>
      </c>
      <c r="G49" s="534"/>
      <c r="H49" s="660"/>
      <c r="I49" s="519"/>
      <c r="J49" s="520"/>
      <c r="K49" s="520"/>
      <c r="L49" s="25" t="s">
        <v>24</v>
      </c>
      <c r="M49" s="528"/>
      <c r="N49" s="520"/>
      <c r="O49" s="520"/>
      <c r="P49" s="25" t="s">
        <v>24</v>
      </c>
      <c r="Q49" s="529"/>
      <c r="R49" s="530"/>
      <c r="S49" s="34" t="s">
        <v>102</v>
      </c>
      <c r="T49" s="672"/>
      <c r="U49" s="673"/>
      <c r="V49" s="673"/>
      <c r="W49" s="673"/>
      <c r="X49" s="159" t="s">
        <v>24</v>
      </c>
      <c r="Y49" s="674"/>
      <c r="Z49" s="673"/>
      <c r="AA49" s="673"/>
      <c r="AB49" s="673"/>
      <c r="AC49" s="160" t="s">
        <v>24</v>
      </c>
      <c r="AD49" s="251"/>
      <c r="AE49" s="153"/>
      <c r="AF49" s="82"/>
      <c r="AH49" s="229"/>
      <c r="AI49" s="229"/>
      <c r="AJ49" s="229"/>
      <c r="AK49" s="229"/>
      <c r="AL49" s="229"/>
      <c r="BC49" s="1"/>
      <c r="BD49" s="1"/>
      <c r="BE49" s="1"/>
      <c r="BF49" s="1"/>
      <c r="BG49" s="1"/>
      <c r="BH49" s="1"/>
      <c r="BI49" s="1"/>
    </row>
    <row r="50" spans="1:74" ht="15" customHeight="1"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1"/>
    </row>
    <row r="51" spans="1:74" ht="15" customHeight="1" x14ac:dyDescent="0.15">
      <c r="A51" s="182" t="s">
        <v>215</v>
      </c>
      <c r="B51" s="182"/>
      <c r="C51" s="182"/>
      <c r="D51" s="182"/>
      <c r="E51" s="182"/>
      <c r="F51" s="182"/>
      <c r="G51" s="182"/>
      <c r="H51" s="182"/>
      <c r="I51" s="182"/>
      <c r="J51" s="182"/>
      <c r="K51" s="189"/>
      <c r="L51" s="182"/>
      <c r="M51" s="182"/>
      <c r="N51" s="189"/>
      <c r="O51" s="182"/>
      <c r="P51" s="182"/>
      <c r="Q51" s="182"/>
      <c r="R51" s="182"/>
      <c r="S51" s="182"/>
      <c r="T51" s="182"/>
      <c r="U51" s="182"/>
      <c r="V51" s="182"/>
      <c r="W51" s="182"/>
      <c r="X51" s="182"/>
      <c r="Y51" s="182"/>
      <c r="Z51" s="182"/>
      <c r="AA51" s="182"/>
      <c r="AB51" s="182"/>
      <c r="AC51" s="182"/>
      <c r="AD51" s="61"/>
      <c r="AF51" s="183"/>
      <c r="BB51" s="183"/>
    </row>
    <row r="52" spans="1:74" ht="15" customHeight="1" x14ac:dyDescent="0.15">
      <c r="A52" s="182"/>
      <c r="B52" s="699" t="s">
        <v>216</v>
      </c>
      <c r="C52" s="699"/>
      <c r="D52" s="699"/>
      <c r="E52" s="699"/>
      <c r="F52" s="699"/>
      <c r="G52" s="387"/>
      <c r="H52" s="388"/>
      <c r="I52" s="388"/>
      <c r="J52" s="388"/>
      <c r="K52" s="388"/>
      <c r="L52" s="388"/>
      <c r="M52" s="388"/>
      <c r="N52" s="388"/>
      <c r="O52" s="388"/>
      <c r="P52" s="388"/>
      <c r="Q52" s="388"/>
      <c r="R52" s="388"/>
      <c r="S52" s="388"/>
      <c r="T52" s="388"/>
      <c r="U52" s="388"/>
      <c r="V52" s="388"/>
      <c r="W52" s="388"/>
      <c r="X52" s="388"/>
      <c r="Y52" s="388"/>
      <c r="Z52" s="388"/>
      <c r="AA52" s="388"/>
      <c r="AB52" s="388"/>
      <c r="AC52" s="389"/>
      <c r="AD52" s="252"/>
      <c r="AF52" s="183"/>
      <c r="BB52" s="183"/>
    </row>
    <row r="53" spans="1:74" ht="15" customHeight="1" x14ac:dyDescent="0.15">
      <c r="A53" s="182"/>
      <c r="B53" s="699"/>
      <c r="C53" s="699"/>
      <c r="D53" s="699"/>
      <c r="E53" s="699"/>
      <c r="F53" s="699"/>
      <c r="G53" s="390"/>
      <c r="H53" s="391"/>
      <c r="I53" s="391"/>
      <c r="J53" s="391"/>
      <c r="K53" s="391"/>
      <c r="L53" s="391"/>
      <c r="M53" s="391"/>
      <c r="N53" s="391"/>
      <c r="O53" s="391"/>
      <c r="P53" s="391"/>
      <c r="Q53" s="391"/>
      <c r="R53" s="391"/>
      <c r="S53" s="391"/>
      <c r="T53" s="391"/>
      <c r="U53" s="391"/>
      <c r="V53" s="391"/>
      <c r="W53" s="391"/>
      <c r="X53" s="391"/>
      <c r="Y53" s="391"/>
      <c r="Z53" s="391"/>
      <c r="AA53" s="391"/>
      <c r="AB53" s="391"/>
      <c r="AC53" s="392"/>
      <c r="AD53" s="252"/>
      <c r="AF53" s="183"/>
      <c r="BB53" s="183"/>
    </row>
    <row r="54" spans="1:74" ht="15" customHeight="1" x14ac:dyDescent="0.15">
      <c r="A54" s="182"/>
      <c r="B54" s="699"/>
      <c r="C54" s="699"/>
      <c r="D54" s="699"/>
      <c r="E54" s="699"/>
      <c r="F54" s="699"/>
      <c r="G54" s="390"/>
      <c r="H54" s="391"/>
      <c r="I54" s="391"/>
      <c r="J54" s="391"/>
      <c r="K54" s="391"/>
      <c r="L54" s="391"/>
      <c r="M54" s="391"/>
      <c r="N54" s="391"/>
      <c r="O54" s="391"/>
      <c r="P54" s="391"/>
      <c r="Q54" s="391"/>
      <c r="R54" s="391"/>
      <c r="S54" s="391"/>
      <c r="T54" s="391"/>
      <c r="U54" s="391"/>
      <c r="V54" s="391"/>
      <c r="W54" s="391"/>
      <c r="X54" s="391"/>
      <c r="Y54" s="391"/>
      <c r="Z54" s="391"/>
      <c r="AA54" s="391"/>
      <c r="AB54" s="391"/>
      <c r="AC54" s="392"/>
      <c r="AD54" s="252"/>
      <c r="AF54" s="183"/>
      <c r="BB54" s="183"/>
    </row>
    <row r="55" spans="1:74" ht="15" customHeight="1" x14ac:dyDescent="0.15">
      <c r="A55" s="182"/>
      <c r="B55" s="699"/>
      <c r="C55" s="699"/>
      <c r="D55" s="699"/>
      <c r="E55" s="699"/>
      <c r="F55" s="699"/>
      <c r="G55" s="393"/>
      <c r="H55" s="394"/>
      <c r="I55" s="394"/>
      <c r="J55" s="394"/>
      <c r="K55" s="394"/>
      <c r="L55" s="394"/>
      <c r="M55" s="394"/>
      <c r="N55" s="394"/>
      <c r="O55" s="394"/>
      <c r="P55" s="394"/>
      <c r="Q55" s="394"/>
      <c r="R55" s="394"/>
      <c r="S55" s="394"/>
      <c r="T55" s="394"/>
      <c r="U55" s="394"/>
      <c r="V55" s="394"/>
      <c r="W55" s="394"/>
      <c r="X55" s="394"/>
      <c r="Y55" s="394"/>
      <c r="Z55" s="394"/>
      <c r="AA55" s="394"/>
      <c r="AB55" s="394"/>
      <c r="AC55" s="395"/>
      <c r="AD55" s="252"/>
      <c r="AF55" s="183"/>
      <c r="AG55" s="229"/>
      <c r="BB55" s="183"/>
    </row>
    <row r="56" spans="1:74" ht="15" customHeight="1" x14ac:dyDescent="0.15">
      <c r="A56" s="84"/>
      <c r="B56" s="42"/>
      <c r="C56" s="42"/>
      <c r="D56" s="42"/>
      <c r="E56" s="42"/>
      <c r="F56" s="42"/>
      <c r="G56" s="209"/>
      <c r="H56" s="209"/>
      <c r="I56" s="208"/>
      <c r="J56" s="208"/>
      <c r="K56" s="208"/>
      <c r="L56" s="208"/>
      <c r="M56" s="208"/>
      <c r="N56" s="208"/>
      <c r="O56" s="208"/>
      <c r="P56" s="208"/>
      <c r="Q56" s="208"/>
      <c r="R56" s="208"/>
      <c r="S56" s="208"/>
      <c r="T56" s="208"/>
      <c r="U56" s="208"/>
      <c r="V56" s="208"/>
      <c r="W56" s="208"/>
      <c r="X56" s="208"/>
      <c r="Y56" s="208"/>
      <c r="Z56" s="208"/>
      <c r="AA56" s="208"/>
      <c r="AB56" s="208"/>
      <c r="AC56" s="208"/>
      <c r="AD56" s="252"/>
      <c r="AF56" s="206"/>
      <c r="AG56" s="229"/>
      <c r="BB56" s="206"/>
    </row>
    <row r="57" spans="1:74" ht="15" customHeight="1" x14ac:dyDescent="0.15">
      <c r="A57" s="24" t="s">
        <v>217</v>
      </c>
      <c r="B57" s="17"/>
      <c r="C57" s="17"/>
      <c r="D57" s="17"/>
      <c r="E57" s="17"/>
      <c r="F57" s="17"/>
      <c r="G57" s="17"/>
      <c r="H57" s="17"/>
      <c r="I57" s="17"/>
      <c r="J57" s="17"/>
      <c r="K57" s="17"/>
      <c r="L57" s="17"/>
      <c r="M57" s="17"/>
      <c r="N57" s="17"/>
      <c r="O57" s="17"/>
      <c r="P57" s="17"/>
      <c r="Q57" s="17"/>
      <c r="R57" s="17"/>
      <c r="S57" s="17"/>
      <c r="T57" s="17"/>
      <c r="U57" s="6"/>
      <c r="V57" s="6"/>
      <c r="W57" s="6"/>
      <c r="X57" s="6"/>
      <c r="Y57" s="6"/>
      <c r="Z57" s="6"/>
      <c r="AA57" s="6"/>
      <c r="AB57" s="6"/>
      <c r="AC57" s="6"/>
      <c r="AD57" s="61"/>
      <c r="AE57" s="153"/>
      <c r="AF57" s="82"/>
      <c r="AH57" s="229"/>
      <c r="AI57" s="229"/>
      <c r="AJ57" s="229"/>
      <c r="AK57" s="229"/>
      <c r="AL57" s="229"/>
      <c r="AM57" s="229"/>
      <c r="AN57" s="229"/>
      <c r="AO57" s="229"/>
      <c r="AP57" s="229"/>
      <c r="AQ57" s="229"/>
      <c r="AR57" s="229"/>
      <c r="AS57" s="229"/>
      <c r="AT57" s="229"/>
      <c r="AU57" s="229"/>
      <c r="AV57" s="229"/>
      <c r="AW57" s="229"/>
      <c r="AX57" s="229"/>
      <c r="AY57" s="229"/>
      <c r="BB57" s="2"/>
      <c r="BC57" s="2"/>
      <c r="BD57" s="2"/>
      <c r="BE57" s="2"/>
      <c r="BF57" s="2"/>
      <c r="BG57" s="2"/>
      <c r="BH57" s="2"/>
      <c r="BI57" s="2"/>
      <c r="BJ57" s="2"/>
      <c r="BK57" s="2"/>
      <c r="BL57" s="2"/>
      <c r="BM57" s="2"/>
      <c r="BN57" s="2"/>
      <c r="BO57" s="2"/>
      <c r="BP57" s="2"/>
      <c r="BQ57" s="2"/>
      <c r="BR57" s="2"/>
      <c r="BS57" s="2"/>
      <c r="BT57" s="2"/>
      <c r="BU57" s="2"/>
      <c r="BV57" s="2"/>
    </row>
    <row r="58" spans="1:74" ht="15" customHeight="1" x14ac:dyDescent="0.15">
      <c r="A58" s="6"/>
      <c r="B58" s="521" t="s">
        <v>120</v>
      </c>
      <c r="C58" s="410"/>
      <c r="D58" s="410"/>
      <c r="E58" s="396"/>
      <c r="F58" s="356" t="s">
        <v>133</v>
      </c>
      <c r="G58" s="357"/>
      <c r="H58" s="358"/>
      <c r="I58" s="356" t="s">
        <v>99</v>
      </c>
      <c r="J58" s="358"/>
      <c r="K58" s="356" t="s">
        <v>121</v>
      </c>
      <c r="L58" s="357"/>
      <c r="M58" s="357"/>
      <c r="N58" s="357"/>
      <c r="O58" s="357"/>
      <c r="P58" s="357"/>
      <c r="Q58" s="357"/>
      <c r="R58" s="357"/>
      <c r="S58" s="357"/>
      <c r="T58" s="357"/>
      <c r="U58" s="357"/>
      <c r="V58" s="357"/>
      <c r="W58" s="357"/>
      <c r="X58" s="357"/>
      <c r="Y58" s="357"/>
      <c r="Z58" s="357"/>
      <c r="AA58" s="357"/>
      <c r="AB58" s="357"/>
      <c r="AC58" s="358"/>
      <c r="AD58" s="251"/>
      <c r="AQ58" s="221"/>
      <c r="AR58" s="221"/>
      <c r="AS58" s="221"/>
      <c r="AT58" s="221"/>
      <c r="AU58" s="221"/>
      <c r="AV58" s="221"/>
      <c r="AW58" s="221"/>
      <c r="AX58" s="221"/>
      <c r="AY58" s="221"/>
      <c r="AZ58" s="221"/>
      <c r="BA58" s="221"/>
      <c r="BB58"/>
    </row>
    <row r="59" spans="1:74" ht="15" customHeight="1" x14ac:dyDescent="0.15">
      <c r="A59" s="6"/>
      <c r="B59" s="522"/>
      <c r="C59" s="411"/>
      <c r="D59" s="411"/>
      <c r="E59" s="397"/>
      <c r="F59" s="553"/>
      <c r="G59" s="554"/>
      <c r="H59" s="704" t="s">
        <v>31</v>
      </c>
      <c r="I59" s="545"/>
      <c r="J59" s="546"/>
      <c r="K59" s="75" t="s">
        <v>108</v>
      </c>
      <c r="L59" s="97" t="str">
        <f>IF(F64="","□",IF(F64=1,"☑","□"))</f>
        <v>□</v>
      </c>
      <c r="M59" s="98" t="s">
        <v>146</v>
      </c>
      <c r="N59" s="99"/>
      <c r="O59" s="99"/>
      <c r="P59" s="99"/>
      <c r="Q59" s="97" t="str">
        <f>IF(F64="","□",IF(F64=1,"□","☑"))</f>
        <v>□</v>
      </c>
      <c r="R59" s="381" t="s">
        <v>148</v>
      </c>
      <c r="S59" s="381"/>
      <c r="T59" s="381"/>
      <c r="U59" s="381"/>
      <c r="V59" s="381"/>
      <c r="W59" s="381"/>
      <c r="X59" s="100" t="str">
        <f>IF(Q59="□","",F64)</f>
        <v/>
      </c>
      <c r="Y59" s="410" t="s">
        <v>147</v>
      </c>
      <c r="Z59" s="410"/>
      <c r="AA59" s="410"/>
      <c r="AB59" s="101" t="str">
        <f>IF(Q59="□","",320+100*(X59-2))</f>
        <v/>
      </c>
      <c r="AC59" s="102" t="s">
        <v>115</v>
      </c>
      <c r="AD59" s="14"/>
      <c r="AG59" s="219"/>
      <c r="AQ59" s="221"/>
      <c r="AR59" s="221"/>
      <c r="AS59" s="221"/>
      <c r="AT59" s="221"/>
      <c r="AU59" s="221"/>
      <c r="AV59" s="221"/>
      <c r="AW59" s="221"/>
      <c r="AX59" s="221"/>
      <c r="AY59" s="221"/>
      <c r="AZ59" s="221"/>
      <c r="BA59" s="221"/>
      <c r="BB59"/>
    </row>
    <row r="60" spans="1:74" ht="15" customHeight="1" x14ac:dyDescent="0.15">
      <c r="A60" s="6"/>
      <c r="B60" s="522"/>
      <c r="C60" s="411"/>
      <c r="D60" s="411"/>
      <c r="E60" s="397"/>
      <c r="F60" s="555"/>
      <c r="G60" s="556"/>
      <c r="H60" s="705"/>
      <c r="I60" s="545"/>
      <c r="J60" s="546"/>
      <c r="K60" s="77" t="s">
        <v>109</v>
      </c>
      <c r="L60" s="382" t="s">
        <v>149</v>
      </c>
      <c r="M60" s="382"/>
      <c r="N60" s="382"/>
      <c r="O60" s="382"/>
      <c r="P60" s="382"/>
      <c r="Q60" s="382"/>
      <c r="R60" s="382"/>
      <c r="S60" s="382"/>
      <c r="T60" s="382"/>
      <c r="U60" s="382"/>
      <c r="V60" s="382"/>
      <c r="W60" s="269"/>
      <c r="X60" s="383" t="s">
        <v>150</v>
      </c>
      <c r="Y60" s="383"/>
      <c r="Z60" s="383"/>
      <c r="AA60" s="385" t="str">
        <f>IF(W60="","",W60*1.65)</f>
        <v/>
      </c>
      <c r="AB60" s="385"/>
      <c r="AC60" s="103" t="s">
        <v>115</v>
      </c>
      <c r="AD60" s="14"/>
      <c r="AG60" s="219"/>
      <c r="AQ60" s="221"/>
      <c r="AR60" s="221"/>
      <c r="AS60" s="221"/>
      <c r="AT60" s="221"/>
      <c r="AU60" s="221"/>
      <c r="AV60" s="221"/>
      <c r="AW60" s="221"/>
      <c r="AX60" s="221"/>
      <c r="AY60" s="221"/>
      <c r="AZ60" s="221"/>
      <c r="BA60" s="221"/>
      <c r="BB60"/>
    </row>
    <row r="61" spans="1:74" ht="15" customHeight="1" x14ac:dyDescent="0.15">
      <c r="A61" s="6"/>
      <c r="B61" s="522"/>
      <c r="C61" s="411"/>
      <c r="D61" s="411"/>
      <c r="E61" s="397"/>
      <c r="F61" s="557"/>
      <c r="G61" s="558"/>
      <c r="H61" s="706"/>
      <c r="I61" s="545"/>
      <c r="J61" s="546"/>
      <c r="K61" s="77" t="s">
        <v>110</v>
      </c>
      <c r="L61" s="382" t="s">
        <v>151</v>
      </c>
      <c r="M61" s="382"/>
      <c r="N61" s="382"/>
      <c r="O61" s="382"/>
      <c r="P61" s="382"/>
      <c r="Q61" s="382"/>
      <c r="R61" s="382"/>
      <c r="S61" s="382"/>
      <c r="T61" s="382"/>
      <c r="U61" s="382"/>
      <c r="V61" s="382"/>
      <c r="W61" s="269"/>
      <c r="X61" s="384" t="s">
        <v>152</v>
      </c>
      <c r="Y61" s="384"/>
      <c r="Z61" s="384"/>
      <c r="AA61" s="385" t="str">
        <f>IF(W61="","",W61*3.3)</f>
        <v/>
      </c>
      <c r="AB61" s="385"/>
      <c r="AC61" s="103" t="s">
        <v>115</v>
      </c>
      <c r="AD61" s="14"/>
      <c r="AG61" s="219"/>
      <c r="AZ61" s="221"/>
      <c r="BA61" s="221"/>
      <c r="BB61"/>
    </row>
    <row r="62" spans="1:74" ht="15" customHeight="1" x14ac:dyDescent="0.15">
      <c r="A62" s="6"/>
      <c r="B62" s="522"/>
      <c r="C62" s="411"/>
      <c r="D62" s="411"/>
      <c r="E62" s="397"/>
      <c r="F62" s="424" t="s">
        <v>101</v>
      </c>
      <c r="G62" s="425"/>
      <c r="H62" s="426"/>
      <c r="I62" s="545"/>
      <c r="J62" s="546"/>
      <c r="K62" s="77" t="s">
        <v>116</v>
      </c>
      <c r="L62" s="384" t="s">
        <v>174</v>
      </c>
      <c r="M62" s="384"/>
      <c r="N62" s="384"/>
      <c r="O62" s="384"/>
      <c r="P62" s="384"/>
      <c r="Q62" s="384"/>
      <c r="R62" s="384"/>
      <c r="S62" s="384"/>
      <c r="T62" s="384"/>
      <c r="U62" s="149" t="str">
        <f>IF(Y49="","",Y49)</f>
        <v/>
      </c>
      <c r="V62" s="708" t="s">
        <v>153</v>
      </c>
      <c r="W62" s="708"/>
      <c r="X62" s="708"/>
      <c r="Y62" s="590" t="str">
        <f>IF(U62="","",U62*1.98)</f>
        <v/>
      </c>
      <c r="Z62" s="590"/>
      <c r="AA62" s="590"/>
      <c r="AB62" s="78" t="s">
        <v>154</v>
      </c>
      <c r="AC62" s="103"/>
      <c r="AD62" s="14"/>
      <c r="AZ62" s="221"/>
      <c r="BA62" s="221"/>
      <c r="BB62"/>
    </row>
    <row r="63" spans="1:74" ht="15" customHeight="1" x14ac:dyDescent="0.15">
      <c r="A63" s="6"/>
      <c r="B63" s="522"/>
      <c r="C63" s="411"/>
      <c r="D63" s="411"/>
      <c r="E63" s="397"/>
      <c r="F63" s="427"/>
      <c r="G63" s="428"/>
      <c r="H63" s="429"/>
      <c r="I63" s="545"/>
      <c r="J63" s="546"/>
      <c r="K63" s="77" t="s">
        <v>118</v>
      </c>
      <c r="L63" s="105" t="s">
        <v>119</v>
      </c>
      <c r="M63" s="78"/>
      <c r="N63" s="78"/>
      <c r="O63" s="78"/>
      <c r="P63" s="78"/>
      <c r="Q63" s="78"/>
      <c r="R63" s="78" t="s">
        <v>107</v>
      </c>
      <c r="S63" s="707" t="str">
        <f>IF(AND(AA60="",AA61="",Y62=""),"",SUM(AA60,AA61,Y62))</f>
        <v/>
      </c>
      <c r="T63" s="707"/>
      <c r="U63" s="707"/>
      <c r="V63" s="105" t="s">
        <v>104</v>
      </c>
      <c r="W63" s="78"/>
      <c r="X63" s="78"/>
      <c r="Y63" s="78"/>
      <c r="Z63" s="78"/>
      <c r="AA63" s="78"/>
      <c r="AB63" s="78"/>
      <c r="AC63" s="79"/>
      <c r="AD63" s="251"/>
      <c r="AZ63" s="221"/>
      <c r="BA63" s="221"/>
      <c r="BB63"/>
    </row>
    <row r="64" spans="1:74" ht="15" customHeight="1" x14ac:dyDescent="0.15">
      <c r="A64" s="6"/>
      <c r="B64" s="522"/>
      <c r="C64" s="411"/>
      <c r="D64" s="411"/>
      <c r="E64" s="397"/>
      <c r="F64" s="578" t="str">
        <f>IF(Q49="","",Q49)</f>
        <v/>
      </c>
      <c r="G64" s="579"/>
      <c r="H64" s="396" t="s">
        <v>102</v>
      </c>
      <c r="I64" s="545"/>
      <c r="J64" s="546"/>
      <c r="K64" s="386" t="s">
        <v>175</v>
      </c>
      <c r="L64" s="384"/>
      <c r="M64" s="384"/>
      <c r="N64" s="384"/>
      <c r="O64" s="384"/>
      <c r="P64" s="384"/>
      <c r="Q64" s="384"/>
      <c r="R64" s="590" t="str">
        <f>IF(F64="","",IF(L59="□",SUM(AB59,S63),180+S63))</f>
        <v/>
      </c>
      <c r="S64" s="590"/>
      <c r="T64" s="590"/>
      <c r="U64" s="105" t="s">
        <v>31</v>
      </c>
      <c r="V64" s="78" t="s">
        <v>103</v>
      </c>
      <c r="W64" s="590" t="str">
        <f>IF(F59="","",F59)</f>
        <v/>
      </c>
      <c r="X64" s="590"/>
      <c r="Y64" s="590"/>
      <c r="Z64" s="106" t="s">
        <v>117</v>
      </c>
      <c r="AA64" s="78"/>
      <c r="AB64" s="89"/>
      <c r="AC64" s="79"/>
      <c r="AD64" s="251"/>
      <c r="AZ64" s="221"/>
      <c r="BA64" s="221"/>
      <c r="BB64"/>
    </row>
    <row r="65" spans="1:54" ht="15" customHeight="1" x14ac:dyDescent="0.15">
      <c r="A65" s="6"/>
      <c r="B65" s="522"/>
      <c r="C65" s="411"/>
      <c r="D65" s="411"/>
      <c r="E65" s="397"/>
      <c r="F65" s="580"/>
      <c r="G65" s="581"/>
      <c r="H65" s="397"/>
      <c r="I65" s="545"/>
      <c r="J65" s="546"/>
      <c r="K65" s="107"/>
      <c r="L65" s="78"/>
      <c r="M65" s="108"/>
      <c r="N65" s="108"/>
      <c r="O65" s="108"/>
      <c r="P65" s="108"/>
      <c r="Q65" s="108"/>
      <c r="R65" s="108"/>
      <c r="S65" s="108"/>
      <c r="T65" s="108"/>
      <c r="U65" s="108"/>
      <c r="V65" s="108"/>
      <c r="W65" s="109"/>
      <c r="X65" s="108"/>
      <c r="Y65" s="109"/>
      <c r="Z65" s="108"/>
      <c r="AA65" s="110"/>
      <c r="AB65" s="111"/>
      <c r="AC65" s="112"/>
      <c r="AD65" s="253"/>
      <c r="AG65" s="230"/>
      <c r="AZ65" s="221"/>
      <c r="BA65" s="221"/>
      <c r="BB65"/>
    </row>
    <row r="66" spans="1:54" ht="15" customHeight="1" x14ac:dyDescent="0.15">
      <c r="A66" s="6"/>
      <c r="B66" s="522"/>
      <c r="C66" s="411"/>
      <c r="D66" s="411"/>
      <c r="E66" s="397"/>
      <c r="F66" s="580"/>
      <c r="G66" s="581"/>
      <c r="H66" s="397"/>
      <c r="I66" s="545"/>
      <c r="J66" s="546"/>
      <c r="K66" s="77"/>
      <c r="L66" s="108"/>
      <c r="M66" s="78"/>
      <c r="N66" s="108"/>
      <c r="O66" s="108"/>
      <c r="P66" s="584"/>
      <c r="Q66" s="585"/>
      <c r="R66" s="411"/>
      <c r="S66" s="411"/>
      <c r="T66" s="411"/>
      <c r="U66" s="590"/>
      <c r="V66" s="590"/>
      <c r="W66" s="590"/>
      <c r="X66" s="78"/>
      <c r="Y66" s="108"/>
      <c r="Z66" s="108"/>
      <c r="AA66" s="108"/>
      <c r="AB66" s="108"/>
      <c r="AC66" s="79"/>
      <c r="AD66" s="251"/>
      <c r="AH66" s="230"/>
      <c r="AI66" s="230"/>
      <c r="AZ66" s="221"/>
      <c r="BA66" s="221"/>
      <c r="BB66"/>
    </row>
    <row r="67" spans="1:54" ht="15" customHeight="1" x14ac:dyDescent="0.15">
      <c r="A67" s="6"/>
      <c r="B67" s="522"/>
      <c r="C67" s="411"/>
      <c r="D67" s="411"/>
      <c r="E67" s="397"/>
      <c r="F67" s="580"/>
      <c r="G67" s="581"/>
      <c r="H67" s="397"/>
      <c r="I67" s="545"/>
      <c r="J67" s="546"/>
      <c r="K67" s="150"/>
      <c r="L67" s="106"/>
      <c r="M67" s="106"/>
      <c r="N67" s="106"/>
      <c r="O67" s="78"/>
      <c r="P67" s="78"/>
      <c r="Q67" s="78"/>
      <c r="R67" s="78"/>
      <c r="S67" s="78"/>
      <c r="T67" s="78"/>
      <c r="U67" s="78"/>
      <c r="V67" s="78"/>
      <c r="W67" s="78"/>
      <c r="X67" s="78"/>
      <c r="Y67" s="78"/>
      <c r="Z67" s="78"/>
      <c r="AA67" s="78"/>
      <c r="AB67" s="78"/>
      <c r="AC67" s="114"/>
      <c r="AD67" s="153"/>
      <c r="AZ67" s="221"/>
      <c r="BA67" s="221"/>
      <c r="BB67"/>
    </row>
    <row r="68" spans="1:54" ht="15" customHeight="1" x14ac:dyDescent="0.15">
      <c r="A68" s="6"/>
      <c r="B68" s="522"/>
      <c r="C68" s="411"/>
      <c r="D68" s="411"/>
      <c r="E68" s="397"/>
      <c r="F68" s="580"/>
      <c r="G68" s="581"/>
      <c r="H68" s="397"/>
      <c r="I68" s="545"/>
      <c r="J68" s="546"/>
      <c r="K68" s="188"/>
      <c r="L68" s="106"/>
      <c r="M68" s="106"/>
      <c r="N68" s="106"/>
      <c r="O68" s="72"/>
      <c r="P68" s="106"/>
      <c r="Q68" s="78"/>
      <c r="R68" s="590"/>
      <c r="S68" s="590"/>
      <c r="T68" s="590"/>
      <c r="U68" s="105"/>
      <c r="V68" s="78"/>
      <c r="W68" s="438"/>
      <c r="X68" s="438"/>
      <c r="Y68" s="438"/>
      <c r="Z68" s="106"/>
      <c r="AA68" s="78"/>
      <c r="AB68" s="99"/>
      <c r="AC68" s="115"/>
      <c r="AD68" s="152"/>
      <c r="AE68" s="152"/>
      <c r="AF68" s="92"/>
      <c r="BA68" s="221"/>
      <c r="BB68"/>
    </row>
    <row r="69" spans="1:54" ht="15" customHeight="1" x14ac:dyDescent="0.15">
      <c r="A69" s="6"/>
      <c r="B69" s="522"/>
      <c r="C69" s="411"/>
      <c r="D69" s="411"/>
      <c r="E69" s="397"/>
      <c r="F69" s="580"/>
      <c r="G69" s="581"/>
      <c r="H69" s="397"/>
      <c r="I69" s="545"/>
      <c r="J69" s="546"/>
      <c r="K69" s="150"/>
      <c r="L69" s="106"/>
      <c r="M69" s="106"/>
      <c r="N69" s="106"/>
      <c r="O69" s="78"/>
      <c r="P69" s="78"/>
      <c r="Q69" s="78"/>
      <c r="R69" s="78"/>
      <c r="S69" s="78"/>
      <c r="T69" s="78"/>
      <c r="U69" s="78"/>
      <c r="V69" s="78"/>
      <c r="W69" s="78"/>
      <c r="X69" s="78"/>
      <c r="Y69" s="89"/>
      <c r="Z69" s="78"/>
      <c r="AA69" s="78"/>
      <c r="AB69" s="78"/>
      <c r="AC69" s="114"/>
      <c r="AD69" s="153"/>
      <c r="AE69" s="153"/>
      <c r="AF69" s="92"/>
      <c r="BA69" s="221"/>
      <c r="BB69"/>
    </row>
    <row r="70" spans="1:54" ht="15" customHeight="1" x14ac:dyDescent="0.15">
      <c r="A70" s="6"/>
      <c r="B70" s="522"/>
      <c r="C70" s="411"/>
      <c r="D70" s="411"/>
      <c r="E70" s="397"/>
      <c r="F70" s="580"/>
      <c r="G70" s="581"/>
      <c r="H70" s="397"/>
      <c r="I70" s="545"/>
      <c r="J70" s="546"/>
      <c r="K70" s="188"/>
      <c r="L70" s="106"/>
      <c r="M70" s="106"/>
      <c r="N70" s="106"/>
      <c r="O70" s="72"/>
      <c r="P70" s="106"/>
      <c r="Q70" s="78"/>
      <c r="R70" s="590"/>
      <c r="S70" s="590"/>
      <c r="T70" s="590"/>
      <c r="U70" s="105"/>
      <c r="V70" s="78"/>
      <c r="W70" s="438"/>
      <c r="X70" s="438"/>
      <c r="Y70" s="438"/>
      <c r="Z70" s="106"/>
      <c r="AA70" s="106"/>
      <c r="AB70" s="78"/>
      <c r="AC70" s="115"/>
      <c r="AD70" s="152"/>
      <c r="AE70" s="152"/>
      <c r="AF70" s="92"/>
      <c r="BA70" s="221"/>
      <c r="BB70"/>
    </row>
    <row r="71" spans="1:54" ht="15" customHeight="1" x14ac:dyDescent="0.15">
      <c r="A71" s="6"/>
      <c r="B71" s="523"/>
      <c r="C71" s="524"/>
      <c r="D71" s="524"/>
      <c r="E71" s="398"/>
      <c r="F71" s="582"/>
      <c r="G71" s="583"/>
      <c r="H71" s="398"/>
      <c r="I71" s="547"/>
      <c r="J71" s="548"/>
      <c r="K71" s="116"/>
      <c r="L71" s="73"/>
      <c r="M71" s="73"/>
      <c r="N71" s="73"/>
      <c r="O71" s="73"/>
      <c r="P71" s="73"/>
      <c r="Q71" s="73"/>
      <c r="R71" s="73"/>
      <c r="S71" s="73"/>
      <c r="T71" s="73"/>
      <c r="U71" s="73"/>
      <c r="V71" s="73"/>
      <c r="W71" s="73"/>
      <c r="X71" s="73"/>
      <c r="Y71" s="73"/>
      <c r="Z71" s="73"/>
      <c r="AA71" s="73"/>
      <c r="AB71" s="73"/>
      <c r="AC71" s="83"/>
      <c r="AD71" s="15"/>
      <c r="AZ71" s="221"/>
      <c r="BA71" s="221"/>
      <c r="BB71"/>
    </row>
    <row r="72" spans="1:54" ht="15" customHeight="1"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B72" s="6"/>
      <c r="AC72" s="6"/>
      <c r="AD72" s="61"/>
      <c r="AG72" s="231"/>
      <c r="BB72" s="27"/>
    </row>
    <row r="73" spans="1:54" ht="15" customHeight="1" x14ac:dyDescent="0.15">
      <c r="A73" s="17" t="s">
        <v>218</v>
      </c>
      <c r="B73" s="17"/>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64"/>
      <c r="AE73" s="67"/>
      <c r="AF73" s="17"/>
      <c r="AH73" s="231"/>
      <c r="BB73" s="23"/>
    </row>
    <row r="74" spans="1:54" ht="15" customHeight="1" x14ac:dyDescent="0.15">
      <c r="A74" s="17"/>
      <c r="B74" s="502" t="s">
        <v>62</v>
      </c>
      <c r="C74" s="503"/>
      <c r="D74" s="503"/>
      <c r="E74" s="504"/>
      <c r="F74" s="373" t="s">
        <v>95</v>
      </c>
      <c r="G74" s="361"/>
      <c r="H74" s="361"/>
      <c r="I74" s="361"/>
      <c r="J74" s="549" t="s">
        <v>63</v>
      </c>
      <c r="K74" s="550"/>
      <c r="L74" s="360" t="s">
        <v>93</v>
      </c>
      <c r="M74" s="361"/>
      <c r="N74" s="361"/>
      <c r="O74" s="361"/>
      <c r="P74" s="361"/>
      <c r="Q74" s="361"/>
      <c r="R74" s="361"/>
      <c r="S74" s="361"/>
      <c r="T74" s="361"/>
      <c r="U74" s="361"/>
      <c r="V74" s="361"/>
      <c r="W74" s="361"/>
      <c r="X74" s="361"/>
      <c r="Y74" s="361"/>
      <c r="Z74" s="361"/>
      <c r="AA74" s="361"/>
      <c r="AB74" s="361"/>
      <c r="AC74" s="284"/>
      <c r="AD74" s="239"/>
      <c r="AF74" s="74"/>
      <c r="AZ74" s="221"/>
      <c r="BA74" s="221"/>
      <c r="BB74"/>
    </row>
    <row r="75" spans="1:54" ht="15" customHeight="1" x14ac:dyDescent="0.15">
      <c r="A75" s="17"/>
      <c r="B75" s="482" t="s">
        <v>64</v>
      </c>
      <c r="C75" s="483"/>
      <c r="D75" s="483"/>
      <c r="E75" s="484"/>
      <c r="F75" s="374"/>
      <c r="G75" s="362"/>
      <c r="H75" s="362"/>
      <c r="I75" s="362"/>
      <c r="J75" s="551"/>
      <c r="K75" s="552"/>
      <c r="L75" s="343"/>
      <c r="M75" s="362"/>
      <c r="N75" s="362"/>
      <c r="O75" s="362"/>
      <c r="P75" s="362"/>
      <c r="Q75" s="362"/>
      <c r="R75" s="362"/>
      <c r="S75" s="362"/>
      <c r="T75" s="362"/>
      <c r="U75" s="362"/>
      <c r="V75" s="362"/>
      <c r="W75" s="362"/>
      <c r="X75" s="362"/>
      <c r="Y75" s="362"/>
      <c r="Z75" s="362"/>
      <c r="AA75" s="362"/>
      <c r="AB75" s="362"/>
      <c r="AC75" s="285"/>
      <c r="AD75" s="239"/>
      <c r="AF75" s="74"/>
      <c r="AG75" s="219" t="str">
        <f>IF(AND(F76&gt;0,F77=""),"※ほふく室の面積を入力してください","")</f>
        <v/>
      </c>
      <c r="AZ75" s="221"/>
      <c r="BA75" s="221"/>
      <c r="BB75"/>
    </row>
    <row r="76" spans="1:54" ht="15" customHeight="1" x14ac:dyDescent="0.15">
      <c r="A76" s="17"/>
      <c r="B76" s="502" t="s">
        <v>134</v>
      </c>
      <c r="C76" s="503"/>
      <c r="D76" s="503"/>
      <c r="E76" s="504"/>
      <c r="F76" s="408"/>
      <c r="G76" s="409"/>
      <c r="H76" s="409"/>
      <c r="I76" s="155" t="s">
        <v>65</v>
      </c>
      <c r="J76" s="618"/>
      <c r="K76" s="619"/>
      <c r="L76" s="75" t="s">
        <v>108</v>
      </c>
      <c r="M76" s="117" t="s">
        <v>125</v>
      </c>
      <c r="N76" s="117"/>
      <c r="O76" s="118"/>
      <c r="P76" s="579" t="str">
        <f>IF(F76="","",F76)</f>
        <v/>
      </c>
      <c r="Q76" s="579"/>
      <c r="R76" s="119" t="s">
        <v>65</v>
      </c>
      <c r="S76" s="119" t="s">
        <v>74</v>
      </c>
      <c r="T76" s="120" t="s">
        <v>138</v>
      </c>
      <c r="U76" s="120"/>
      <c r="V76" s="76"/>
      <c r="W76" s="119" t="s">
        <v>75</v>
      </c>
      <c r="X76" s="587" t="str">
        <f>IF(F76="","",ROUNDDOWN(P76/1.65,0))</f>
        <v/>
      </c>
      <c r="Y76" s="587"/>
      <c r="Z76" s="121" t="s">
        <v>46</v>
      </c>
      <c r="AA76" s="118"/>
      <c r="AB76" s="122"/>
      <c r="AC76" s="123"/>
      <c r="AD76" s="254"/>
      <c r="AF76" s="74"/>
      <c r="AG76" s="219" t="str">
        <f>IF(AND(F77&gt;0,F76=""),"※乳児室の面積を入力してください","")</f>
        <v/>
      </c>
      <c r="AZ76" s="221"/>
      <c r="BA76" s="221"/>
      <c r="BB76"/>
    </row>
    <row r="77" spans="1:54" ht="15" customHeight="1" x14ac:dyDescent="0.15">
      <c r="A77" s="17"/>
      <c r="B77" s="479" t="s">
        <v>135</v>
      </c>
      <c r="C77" s="480"/>
      <c r="D77" s="480"/>
      <c r="E77" s="481"/>
      <c r="F77" s="406"/>
      <c r="G77" s="407"/>
      <c r="H77" s="407"/>
      <c r="I77" s="156" t="s">
        <v>65</v>
      </c>
      <c r="J77" s="597"/>
      <c r="K77" s="598"/>
      <c r="L77" s="77" t="s">
        <v>109</v>
      </c>
      <c r="M77" s="108" t="s">
        <v>66</v>
      </c>
      <c r="N77" s="108"/>
      <c r="O77" s="124"/>
      <c r="P77" s="581" t="str">
        <f>IF(F77="","",F77)</f>
        <v/>
      </c>
      <c r="Q77" s="581"/>
      <c r="R77" s="109" t="s">
        <v>65</v>
      </c>
      <c r="S77" s="109" t="s">
        <v>74</v>
      </c>
      <c r="T77" s="126" t="s">
        <v>139</v>
      </c>
      <c r="U77" s="126"/>
      <c r="V77" s="78"/>
      <c r="W77" s="109" t="s">
        <v>75</v>
      </c>
      <c r="X77" s="375" t="str">
        <f>IF(F77="","",ROUNDDOWN(P77/3.3,0))</f>
        <v/>
      </c>
      <c r="Y77" s="375"/>
      <c r="Z77" s="105" t="s">
        <v>46</v>
      </c>
      <c r="AA77" s="124"/>
      <c r="AB77" s="127"/>
      <c r="AC77" s="128"/>
      <c r="AD77" s="254"/>
      <c r="AF77" s="74"/>
      <c r="AG77" s="219" t="str">
        <f>IF(Q78&gt;=U78,"","※満2歳未満の定員に対して、基準の面積が不足しています")</f>
        <v/>
      </c>
      <c r="AZ77" s="221"/>
      <c r="BA77" s="221"/>
      <c r="BB77"/>
    </row>
    <row r="78" spans="1:54" ht="15" customHeight="1" x14ac:dyDescent="0.15">
      <c r="A78" s="17"/>
      <c r="B78" s="482" t="s">
        <v>67</v>
      </c>
      <c r="C78" s="483"/>
      <c r="D78" s="483"/>
      <c r="E78" s="484"/>
      <c r="F78" s="622" t="str">
        <f>IF(AND(F76="",F77=""),"",SUM(F76:H77))</f>
        <v/>
      </c>
      <c r="G78" s="623"/>
      <c r="H78" s="623"/>
      <c r="I78" s="28" t="s">
        <v>65</v>
      </c>
      <c r="J78" s="620"/>
      <c r="K78" s="621"/>
      <c r="L78" s="129" t="s">
        <v>126</v>
      </c>
      <c r="M78" s="78"/>
      <c r="N78" s="108" t="s">
        <v>122</v>
      </c>
      <c r="O78" s="78"/>
      <c r="P78" s="109" t="s">
        <v>75</v>
      </c>
      <c r="Q78" s="375" t="str">
        <f>IF(AND(X76="",X77=""),"",SUM(X76,X77))</f>
        <v/>
      </c>
      <c r="R78" s="375"/>
      <c r="S78" s="108" t="s">
        <v>46</v>
      </c>
      <c r="T78" s="78" t="s">
        <v>141</v>
      </c>
      <c r="U78" s="375" t="str">
        <f>IF(T49="","",T49)</f>
        <v/>
      </c>
      <c r="V78" s="375"/>
      <c r="W78" s="105" t="s">
        <v>140</v>
      </c>
      <c r="X78" s="108"/>
      <c r="Y78" s="72"/>
      <c r="Z78" s="78"/>
      <c r="AA78" s="78"/>
      <c r="AB78" s="127"/>
      <c r="AC78" s="128"/>
      <c r="AD78" s="254"/>
      <c r="AF78" s="74"/>
      <c r="AZ78" s="221"/>
      <c r="BA78" s="221"/>
      <c r="BB78"/>
    </row>
    <row r="79" spans="1:54" ht="15" customHeight="1" x14ac:dyDescent="0.15">
      <c r="A79" s="17"/>
      <c r="B79" s="601"/>
      <c r="C79" s="602"/>
      <c r="D79" s="602"/>
      <c r="E79" s="602"/>
      <c r="F79" s="602"/>
      <c r="G79" s="602"/>
      <c r="H79" s="602"/>
      <c r="I79" s="602"/>
      <c r="J79" s="602"/>
      <c r="K79" s="603"/>
      <c r="L79" s="130"/>
      <c r="M79" s="80"/>
      <c r="N79" s="131"/>
      <c r="O79" s="80"/>
      <c r="P79" s="132"/>
      <c r="Q79" s="80"/>
      <c r="R79" s="80"/>
      <c r="S79" s="131"/>
      <c r="T79" s="80"/>
      <c r="U79" s="80"/>
      <c r="V79" s="73"/>
      <c r="W79" s="133"/>
      <c r="X79" s="131"/>
      <c r="Y79" s="73"/>
      <c r="Z79" s="80"/>
      <c r="AA79" s="80"/>
      <c r="AB79" s="134"/>
      <c r="AC79" s="135"/>
      <c r="AD79" s="267"/>
      <c r="AF79" s="74"/>
      <c r="AG79" s="224"/>
      <c r="AZ79" s="221"/>
      <c r="BA79" s="221"/>
      <c r="BB79"/>
    </row>
    <row r="80" spans="1:54" ht="15" customHeight="1" x14ac:dyDescent="0.15">
      <c r="A80" s="17"/>
      <c r="B80" s="502" t="s">
        <v>68</v>
      </c>
      <c r="C80" s="503"/>
      <c r="D80" s="503"/>
      <c r="E80" s="504"/>
      <c r="F80" s="408"/>
      <c r="G80" s="409"/>
      <c r="H80" s="409"/>
      <c r="I80" s="155" t="s">
        <v>65</v>
      </c>
      <c r="J80" s="618"/>
      <c r="K80" s="619"/>
      <c r="L80" s="136" t="s">
        <v>110</v>
      </c>
      <c r="M80" s="121" t="s">
        <v>128</v>
      </c>
      <c r="N80" s="137"/>
      <c r="O80" s="121"/>
      <c r="P80" s="121"/>
      <c r="Q80" s="121"/>
      <c r="R80" s="586" t="str">
        <f>IF(AND(F80="",F81=""),"",SUM(F80,F81))</f>
        <v/>
      </c>
      <c r="S80" s="586"/>
      <c r="T80" s="121" t="s">
        <v>104</v>
      </c>
      <c r="U80" s="76" t="s">
        <v>127</v>
      </c>
      <c r="V80" s="120" t="s">
        <v>142</v>
      </c>
      <c r="W80" s="120"/>
      <c r="X80" s="76"/>
      <c r="Y80" s="119" t="s">
        <v>75</v>
      </c>
      <c r="Z80" s="587" t="str">
        <f>IF(R80="","",ROUNDDOWN(R80/1.98,0))</f>
        <v/>
      </c>
      <c r="AA80" s="587"/>
      <c r="AB80" s="121" t="s">
        <v>46</v>
      </c>
      <c r="AC80" s="139"/>
      <c r="AD80" s="154"/>
      <c r="AE80" s="154"/>
      <c r="AF80" s="37"/>
      <c r="BA80" s="221"/>
      <c r="BB80"/>
    </row>
    <row r="81" spans="1:54" ht="15" customHeight="1" x14ac:dyDescent="0.15">
      <c r="A81" s="17"/>
      <c r="B81" s="479" t="s">
        <v>69</v>
      </c>
      <c r="C81" s="480"/>
      <c r="D81" s="480"/>
      <c r="E81" s="481"/>
      <c r="F81" s="406"/>
      <c r="G81" s="407"/>
      <c r="H81" s="407"/>
      <c r="I81" s="156" t="s">
        <v>65</v>
      </c>
      <c r="J81" s="597"/>
      <c r="K81" s="598"/>
      <c r="L81" s="140" t="s">
        <v>126</v>
      </c>
      <c r="M81" s="105"/>
      <c r="N81" s="72" t="s">
        <v>110</v>
      </c>
      <c r="O81" s="105"/>
      <c r="P81" s="109" t="s">
        <v>75</v>
      </c>
      <c r="Q81" s="105"/>
      <c r="R81" s="375" t="str">
        <f>IF(Z80="","",Z80)</f>
        <v/>
      </c>
      <c r="S81" s="375"/>
      <c r="T81" s="109" t="s">
        <v>141</v>
      </c>
      <c r="U81" s="588" t="str">
        <f>IF(AND(I49="",M49="",Y49=""),"",SUM(I49,M49,Y49))</f>
        <v/>
      </c>
      <c r="V81" s="588"/>
      <c r="W81" s="108" t="s">
        <v>163</v>
      </c>
      <c r="X81" s="126"/>
      <c r="Y81" s="72"/>
      <c r="Z81" s="78"/>
      <c r="AA81" s="78"/>
      <c r="AB81" s="78"/>
      <c r="AC81" s="79"/>
      <c r="AD81" s="251"/>
      <c r="AF81" s="74"/>
      <c r="AZ81" s="221"/>
      <c r="BA81" s="221"/>
      <c r="BB81"/>
    </row>
    <row r="82" spans="1:54" ht="15" customHeight="1" x14ac:dyDescent="0.15">
      <c r="A82" s="17"/>
      <c r="B82" s="341" t="s">
        <v>67</v>
      </c>
      <c r="C82" s="498"/>
      <c r="D82" s="498"/>
      <c r="E82" s="499"/>
      <c r="F82" s="489" t="str">
        <f>IF(AND(F80="",F81=""),"",SUM(F80:H81))</f>
        <v/>
      </c>
      <c r="G82" s="490"/>
      <c r="H82" s="490"/>
      <c r="I82" s="58" t="s">
        <v>65</v>
      </c>
      <c r="J82" s="597"/>
      <c r="K82" s="598"/>
      <c r="L82" s="129"/>
      <c r="M82" s="199"/>
      <c r="N82" s="108"/>
      <c r="O82" s="108"/>
      <c r="P82" s="108"/>
      <c r="Q82" s="108"/>
      <c r="R82" s="108"/>
      <c r="S82" s="108"/>
      <c r="T82" s="108"/>
      <c r="U82" s="108"/>
      <c r="V82" s="108"/>
      <c r="W82" s="108"/>
      <c r="X82" s="108"/>
      <c r="Y82" s="108"/>
      <c r="Z82" s="109"/>
      <c r="AA82" s="108"/>
      <c r="AB82" s="110"/>
      <c r="AC82" s="112"/>
      <c r="AD82" s="253"/>
      <c r="AE82" s="253"/>
      <c r="AF82" s="39"/>
      <c r="AZ82" s="221"/>
      <c r="BA82" s="221"/>
      <c r="BB82"/>
    </row>
    <row r="83" spans="1:54" ht="15" customHeight="1" x14ac:dyDescent="0.15">
      <c r="A83" s="17"/>
      <c r="B83" s="491"/>
      <c r="C83" s="492"/>
      <c r="D83" s="492"/>
      <c r="E83" s="492"/>
      <c r="F83" s="493"/>
      <c r="G83" s="493"/>
      <c r="H83" s="493"/>
      <c r="I83" s="492"/>
      <c r="J83" s="492"/>
      <c r="K83" s="494"/>
      <c r="L83" s="196"/>
      <c r="M83" s="195"/>
      <c r="N83" s="108"/>
      <c r="O83" s="108"/>
      <c r="P83" s="108"/>
      <c r="Q83" s="108"/>
      <c r="R83" s="108"/>
      <c r="S83" s="108"/>
      <c r="T83" s="108"/>
      <c r="U83" s="203"/>
      <c r="V83" s="108"/>
      <c r="W83" s="108"/>
      <c r="X83" s="108"/>
      <c r="Y83" s="108"/>
      <c r="Z83" s="109"/>
      <c r="AA83" s="108"/>
      <c r="AB83" s="110"/>
      <c r="AC83" s="112"/>
      <c r="AD83" s="253"/>
      <c r="AE83" s="253"/>
      <c r="AF83" s="39"/>
      <c r="AZ83" s="221"/>
      <c r="BA83" s="221"/>
      <c r="BB83"/>
    </row>
    <row r="84" spans="1:54" ht="15" customHeight="1" x14ac:dyDescent="0.15">
      <c r="A84" s="17"/>
      <c r="B84" s="495"/>
      <c r="C84" s="496"/>
      <c r="D84" s="496"/>
      <c r="E84" s="496"/>
      <c r="F84" s="496"/>
      <c r="G84" s="496"/>
      <c r="H84" s="496"/>
      <c r="I84" s="496"/>
      <c r="J84" s="496"/>
      <c r="K84" s="497"/>
      <c r="L84" s="116"/>
      <c r="M84" s="200"/>
      <c r="N84" s="131"/>
      <c r="O84" s="131"/>
      <c r="P84" s="131"/>
      <c r="Q84" s="131"/>
      <c r="R84" s="131"/>
      <c r="S84" s="131"/>
      <c r="T84" s="131"/>
      <c r="U84" s="131"/>
      <c r="V84" s="131"/>
      <c r="W84" s="131"/>
      <c r="X84" s="131"/>
      <c r="Y84" s="131"/>
      <c r="Z84" s="132"/>
      <c r="AA84" s="131"/>
      <c r="AB84" s="141"/>
      <c r="AC84" s="142"/>
      <c r="AD84" s="253"/>
      <c r="AE84" s="253"/>
      <c r="AF84" s="39"/>
      <c r="AZ84" s="221"/>
      <c r="BA84" s="221"/>
      <c r="BB84"/>
    </row>
    <row r="85" spans="1:54" ht="15" customHeight="1" x14ac:dyDescent="0.15">
      <c r="A85" s="17"/>
      <c r="B85" s="323" t="s">
        <v>96</v>
      </c>
      <c r="C85" s="500"/>
      <c r="D85" s="500"/>
      <c r="E85" s="501"/>
      <c r="F85" s="487"/>
      <c r="G85" s="488"/>
      <c r="H85" s="488"/>
      <c r="I85" s="158" t="s">
        <v>94</v>
      </c>
      <c r="J85" s="620"/>
      <c r="K85" s="621"/>
      <c r="L85" s="78"/>
      <c r="M85" s="105" t="s">
        <v>164</v>
      </c>
      <c r="N85" s="99"/>
      <c r="O85" s="78"/>
      <c r="P85" s="78"/>
      <c r="Q85" s="78"/>
      <c r="R85" s="589" t="str">
        <f>IF(F85="","",F85)</f>
        <v/>
      </c>
      <c r="S85" s="589"/>
      <c r="T85" s="357" t="s">
        <v>165</v>
      </c>
      <c r="U85" s="357"/>
      <c r="V85" s="105" t="s">
        <v>131</v>
      </c>
      <c r="W85" s="143"/>
      <c r="X85" s="105"/>
      <c r="Y85" s="105"/>
      <c r="Z85" s="589" t="str">
        <f>IF(F64="","",F64)</f>
        <v/>
      </c>
      <c r="AA85" s="589"/>
      <c r="AB85" s="105" t="s">
        <v>143</v>
      </c>
      <c r="AC85" s="79"/>
      <c r="AD85" s="251"/>
      <c r="AF85" s="74"/>
      <c r="AZ85" s="221"/>
      <c r="BA85" s="221"/>
      <c r="BB85"/>
    </row>
    <row r="86" spans="1:54" ht="15" customHeight="1" x14ac:dyDescent="0.15">
      <c r="A86" s="17"/>
      <c r="B86" s="502" t="s">
        <v>76</v>
      </c>
      <c r="C86" s="503"/>
      <c r="D86" s="503"/>
      <c r="E86" s="504"/>
      <c r="F86" s="408"/>
      <c r="G86" s="409"/>
      <c r="H86" s="409"/>
      <c r="I86" s="155" t="s">
        <v>65</v>
      </c>
      <c r="J86" s="618"/>
      <c r="K86" s="619"/>
      <c r="L86" s="144" t="s">
        <v>87</v>
      </c>
      <c r="M86" s="117"/>
      <c r="N86" s="117"/>
      <c r="O86" s="117"/>
      <c r="P86" s="117"/>
      <c r="Q86" s="117"/>
      <c r="R86" s="117"/>
      <c r="S86" s="117"/>
      <c r="T86" s="119"/>
      <c r="U86" s="119"/>
      <c r="V86" s="119"/>
      <c r="W86" s="145"/>
      <c r="X86" s="145"/>
      <c r="Y86" s="117"/>
      <c r="Z86" s="118"/>
      <c r="AA86" s="118"/>
      <c r="AB86" s="118"/>
      <c r="AC86" s="123"/>
      <c r="AD86" s="254"/>
      <c r="AF86" s="74"/>
      <c r="AZ86" s="221"/>
      <c r="BA86" s="221"/>
      <c r="BB86"/>
    </row>
    <row r="87" spans="1:54" ht="15" customHeight="1" x14ac:dyDescent="0.15">
      <c r="A87" s="17"/>
      <c r="B87" s="479" t="s">
        <v>77</v>
      </c>
      <c r="C87" s="480"/>
      <c r="D87" s="480"/>
      <c r="E87" s="481"/>
      <c r="F87" s="406"/>
      <c r="G87" s="407"/>
      <c r="H87" s="407"/>
      <c r="I87" s="156" t="s">
        <v>65</v>
      </c>
      <c r="J87" s="597"/>
      <c r="K87" s="598"/>
      <c r="L87" s="38" t="s">
        <v>144</v>
      </c>
      <c r="M87" s="108" t="s">
        <v>84</v>
      </c>
      <c r="N87" s="99"/>
      <c r="O87" s="108"/>
      <c r="P87" s="108"/>
      <c r="Q87" s="108"/>
      <c r="R87" s="108"/>
      <c r="S87" s="108"/>
      <c r="T87" s="109"/>
      <c r="U87" s="109"/>
      <c r="V87" s="109"/>
      <c r="W87" s="146"/>
      <c r="X87" s="146"/>
      <c r="Y87" s="108"/>
      <c r="Z87" s="124"/>
      <c r="AA87" s="124"/>
      <c r="AB87" s="124"/>
      <c r="AC87" s="128"/>
      <c r="AD87" s="254"/>
      <c r="AF87" s="82" t="s">
        <v>83</v>
      </c>
      <c r="AZ87" s="221"/>
      <c r="BA87" s="221"/>
      <c r="BB87"/>
    </row>
    <row r="88" spans="1:54" ht="15" customHeight="1" x14ac:dyDescent="0.15">
      <c r="A88" s="17"/>
      <c r="B88" s="479" t="s">
        <v>78</v>
      </c>
      <c r="C88" s="480"/>
      <c r="D88" s="480"/>
      <c r="E88" s="481"/>
      <c r="F88" s="406"/>
      <c r="G88" s="407"/>
      <c r="H88" s="407"/>
      <c r="I88" s="156" t="s">
        <v>65</v>
      </c>
      <c r="J88" s="597"/>
      <c r="K88" s="598"/>
      <c r="L88" s="38" t="s">
        <v>144</v>
      </c>
      <c r="M88" s="108" t="s">
        <v>85</v>
      </c>
      <c r="N88" s="99"/>
      <c r="O88" s="108"/>
      <c r="P88" s="108"/>
      <c r="Q88" s="108"/>
      <c r="R88" s="108"/>
      <c r="S88" s="108"/>
      <c r="T88" s="108"/>
      <c r="U88" s="108"/>
      <c r="V88" s="108"/>
      <c r="W88" s="108"/>
      <c r="X88" s="108"/>
      <c r="Y88" s="108"/>
      <c r="Z88" s="108"/>
      <c r="AA88" s="108"/>
      <c r="AB88" s="108"/>
      <c r="AC88" s="147"/>
      <c r="AD88" s="154"/>
      <c r="AF88" s="82" t="s">
        <v>145</v>
      </c>
      <c r="AZ88" s="221"/>
      <c r="BA88" s="221"/>
      <c r="BB88"/>
    </row>
    <row r="89" spans="1:54" ht="15" customHeight="1" x14ac:dyDescent="0.15">
      <c r="A89" s="17"/>
      <c r="B89" s="479" t="s">
        <v>79</v>
      </c>
      <c r="C89" s="480"/>
      <c r="D89" s="480"/>
      <c r="E89" s="481"/>
      <c r="F89" s="406"/>
      <c r="G89" s="407"/>
      <c r="H89" s="407"/>
      <c r="I89" s="156" t="s">
        <v>65</v>
      </c>
      <c r="J89" s="597"/>
      <c r="K89" s="598"/>
      <c r="L89" s="38" t="s">
        <v>144</v>
      </c>
      <c r="M89" s="108" t="s">
        <v>86</v>
      </c>
      <c r="N89" s="99"/>
      <c r="O89" s="108"/>
      <c r="P89" s="108"/>
      <c r="Q89" s="108"/>
      <c r="R89" s="108"/>
      <c r="S89" s="108"/>
      <c r="T89" s="108"/>
      <c r="U89" s="108"/>
      <c r="V89" s="108"/>
      <c r="W89" s="108"/>
      <c r="X89" s="108"/>
      <c r="Y89" s="108"/>
      <c r="Z89" s="108"/>
      <c r="AA89" s="108"/>
      <c r="AB89" s="108"/>
      <c r="AC89" s="147"/>
      <c r="AD89" s="154"/>
      <c r="AF89" s="74"/>
      <c r="AZ89" s="221"/>
      <c r="BA89" s="221"/>
      <c r="BB89"/>
    </row>
    <row r="90" spans="1:54" ht="15" customHeight="1" x14ac:dyDescent="0.15">
      <c r="A90" s="17"/>
      <c r="B90" s="479" t="s">
        <v>71</v>
      </c>
      <c r="C90" s="480"/>
      <c r="D90" s="480"/>
      <c r="E90" s="481"/>
      <c r="F90" s="406"/>
      <c r="G90" s="407"/>
      <c r="H90" s="407"/>
      <c r="I90" s="156" t="s">
        <v>65</v>
      </c>
      <c r="J90" s="597"/>
      <c r="K90" s="598"/>
      <c r="L90" s="38" t="s">
        <v>144</v>
      </c>
      <c r="M90" s="108" t="s">
        <v>257</v>
      </c>
      <c r="N90" s="99"/>
      <c r="O90" s="108"/>
      <c r="P90" s="108"/>
      <c r="Q90" s="108"/>
      <c r="R90" s="108"/>
      <c r="S90" s="108"/>
      <c r="T90" s="108"/>
      <c r="U90" s="108"/>
      <c r="V90" s="108"/>
      <c r="W90" s="108"/>
      <c r="X90" s="108"/>
      <c r="Y90" s="108"/>
      <c r="Z90" s="108"/>
      <c r="AA90" s="108"/>
      <c r="AB90" s="108"/>
      <c r="AC90" s="147"/>
      <c r="AD90" s="154"/>
      <c r="AZ90" s="221"/>
      <c r="BA90" s="221"/>
      <c r="BB90"/>
    </row>
    <row r="91" spans="1:54" ht="15" customHeight="1" x14ac:dyDescent="0.15">
      <c r="A91" s="17"/>
      <c r="B91" s="482" t="s">
        <v>73</v>
      </c>
      <c r="C91" s="483"/>
      <c r="D91" s="483"/>
      <c r="E91" s="484"/>
      <c r="F91" s="485"/>
      <c r="G91" s="486"/>
      <c r="H91" s="486"/>
      <c r="I91" s="157" t="s">
        <v>65</v>
      </c>
      <c r="J91" s="620"/>
      <c r="K91" s="621"/>
      <c r="L91" s="130"/>
      <c r="M91" s="131"/>
      <c r="N91" s="131"/>
      <c r="O91" s="131"/>
      <c r="P91" s="131"/>
      <c r="Q91" s="131"/>
      <c r="R91" s="131"/>
      <c r="S91" s="131"/>
      <c r="T91" s="131"/>
      <c r="U91" s="131"/>
      <c r="V91" s="131"/>
      <c r="W91" s="131"/>
      <c r="X91" s="131"/>
      <c r="Y91" s="131"/>
      <c r="Z91" s="131"/>
      <c r="AA91" s="131"/>
      <c r="AB91" s="131"/>
      <c r="AC91" s="148"/>
      <c r="AD91" s="154"/>
      <c r="AZ91" s="221"/>
      <c r="BA91" s="221"/>
      <c r="BB91"/>
    </row>
    <row r="92" spans="1:54" ht="15" customHeight="1" x14ac:dyDescent="0.15">
      <c r="A92" s="17"/>
      <c r="B92" s="502" t="s">
        <v>81</v>
      </c>
      <c r="C92" s="503"/>
      <c r="D92" s="503"/>
      <c r="E92" s="504"/>
      <c r="F92" s="408"/>
      <c r="G92" s="409"/>
      <c r="H92" s="409"/>
      <c r="I92" s="155" t="s">
        <v>65</v>
      </c>
      <c r="J92" s="618"/>
      <c r="K92" s="619"/>
      <c r="L92" s="144" t="s">
        <v>132</v>
      </c>
      <c r="M92" s="117"/>
      <c r="N92" s="117"/>
      <c r="O92" s="117"/>
      <c r="P92" s="117"/>
      <c r="Q92" s="117"/>
      <c r="R92" s="117"/>
      <c r="S92" s="117"/>
      <c r="T92" s="117"/>
      <c r="U92" s="117"/>
      <c r="V92" s="117"/>
      <c r="W92" s="117"/>
      <c r="X92" s="117"/>
      <c r="Y92" s="117"/>
      <c r="Z92" s="117"/>
      <c r="AA92" s="117"/>
      <c r="AB92" s="117"/>
      <c r="AC92" s="139"/>
      <c r="AD92" s="154"/>
      <c r="AZ92" s="221"/>
      <c r="BA92" s="221"/>
      <c r="BB92"/>
    </row>
    <row r="93" spans="1:54" ht="15" customHeight="1" x14ac:dyDescent="0.15">
      <c r="A93" s="17"/>
      <c r="B93" s="482" t="s">
        <v>82</v>
      </c>
      <c r="C93" s="483"/>
      <c r="D93" s="483"/>
      <c r="E93" s="484"/>
      <c r="F93" s="485"/>
      <c r="G93" s="486"/>
      <c r="H93" s="486"/>
      <c r="I93" s="157" t="s">
        <v>65</v>
      </c>
      <c r="J93" s="620"/>
      <c r="K93" s="621"/>
      <c r="L93" s="38" t="s">
        <v>144</v>
      </c>
      <c r="M93" s="108" t="s">
        <v>88</v>
      </c>
      <c r="N93" s="99"/>
      <c r="O93" s="108"/>
      <c r="P93" s="108"/>
      <c r="Q93" s="108"/>
      <c r="R93" s="108"/>
      <c r="S93" s="108"/>
      <c r="T93" s="108"/>
      <c r="U93" s="108"/>
      <c r="V93" s="108"/>
      <c r="W93" s="108"/>
      <c r="X93" s="108"/>
      <c r="Y93" s="108"/>
      <c r="Z93" s="108"/>
      <c r="AA93" s="108"/>
      <c r="AB93" s="108"/>
      <c r="AC93" s="147"/>
      <c r="AD93" s="154"/>
      <c r="AZ93" s="221"/>
      <c r="BA93" s="221"/>
      <c r="BB93"/>
    </row>
    <row r="94" spans="1:54" ht="15" customHeight="1" x14ac:dyDescent="0.15">
      <c r="A94" s="17"/>
      <c r="B94" s="313"/>
      <c r="C94" s="624"/>
      <c r="D94" s="624"/>
      <c r="E94" s="624"/>
      <c r="F94" s="624"/>
      <c r="G94" s="624"/>
      <c r="H94" s="624"/>
      <c r="I94" s="624"/>
      <c r="J94" s="624"/>
      <c r="K94" s="314"/>
      <c r="L94" s="38" t="s">
        <v>144</v>
      </c>
      <c r="M94" s="108" t="s">
        <v>89</v>
      </c>
      <c r="N94" s="99"/>
      <c r="O94" s="108"/>
      <c r="P94" s="108"/>
      <c r="Q94" s="108"/>
      <c r="R94" s="108"/>
      <c r="S94" s="108"/>
      <c r="T94" s="108"/>
      <c r="U94" s="108"/>
      <c r="V94" s="108"/>
      <c r="W94" s="108"/>
      <c r="X94" s="108"/>
      <c r="Y94" s="108"/>
      <c r="Z94" s="108"/>
      <c r="AA94" s="108"/>
      <c r="AB94" s="108"/>
      <c r="AC94" s="147"/>
      <c r="AD94" s="154"/>
      <c r="AZ94" s="221"/>
      <c r="BA94" s="221"/>
      <c r="BB94"/>
    </row>
    <row r="95" spans="1:54" ht="15" customHeight="1" x14ac:dyDescent="0.15">
      <c r="A95" s="17"/>
      <c r="B95" s="315"/>
      <c r="C95" s="493"/>
      <c r="D95" s="493"/>
      <c r="E95" s="493"/>
      <c r="F95" s="493"/>
      <c r="G95" s="493"/>
      <c r="H95" s="493"/>
      <c r="I95" s="493"/>
      <c r="J95" s="493"/>
      <c r="K95" s="316"/>
      <c r="L95" s="38" t="s">
        <v>144</v>
      </c>
      <c r="M95" s="108" t="s">
        <v>90</v>
      </c>
      <c r="N95" s="99"/>
      <c r="O95" s="108"/>
      <c r="P95" s="108"/>
      <c r="Q95" s="108"/>
      <c r="R95" s="108"/>
      <c r="S95" s="108"/>
      <c r="T95" s="108"/>
      <c r="U95" s="108"/>
      <c r="V95" s="108"/>
      <c r="W95" s="108"/>
      <c r="X95" s="108"/>
      <c r="Y95" s="108"/>
      <c r="Z95" s="108"/>
      <c r="AA95" s="108"/>
      <c r="AB95" s="108"/>
      <c r="AC95" s="147"/>
      <c r="AD95" s="154"/>
      <c r="AZ95" s="221"/>
      <c r="BA95" s="221"/>
      <c r="BB95"/>
    </row>
    <row r="96" spans="1:54" ht="15" customHeight="1" x14ac:dyDescent="0.15">
      <c r="A96" s="17"/>
      <c r="B96" s="315"/>
      <c r="C96" s="493"/>
      <c r="D96" s="493"/>
      <c r="E96" s="493"/>
      <c r="F96" s="493"/>
      <c r="G96" s="493"/>
      <c r="H96" s="493"/>
      <c r="I96" s="493"/>
      <c r="J96" s="493"/>
      <c r="K96" s="316"/>
      <c r="L96" s="38" t="s">
        <v>144</v>
      </c>
      <c r="M96" s="108" t="s">
        <v>91</v>
      </c>
      <c r="N96" s="99"/>
      <c r="O96" s="108"/>
      <c r="P96" s="108"/>
      <c r="Q96" s="108"/>
      <c r="R96" s="108"/>
      <c r="S96" s="108"/>
      <c r="T96" s="108"/>
      <c r="U96" s="108"/>
      <c r="V96" s="108"/>
      <c r="W96" s="108"/>
      <c r="X96" s="108"/>
      <c r="Y96" s="108"/>
      <c r="Z96" s="108"/>
      <c r="AA96" s="108"/>
      <c r="AB96" s="108"/>
      <c r="AC96" s="147"/>
      <c r="AD96" s="154"/>
      <c r="AZ96" s="221"/>
      <c r="BA96" s="221"/>
      <c r="BB96"/>
    </row>
    <row r="97" spans="1:59" ht="15" customHeight="1" x14ac:dyDescent="0.15">
      <c r="A97" s="17"/>
      <c r="B97" s="317"/>
      <c r="C97" s="625"/>
      <c r="D97" s="625"/>
      <c r="E97" s="625"/>
      <c r="F97" s="625"/>
      <c r="G97" s="625"/>
      <c r="H97" s="625"/>
      <c r="I97" s="625"/>
      <c r="J97" s="625"/>
      <c r="K97" s="318"/>
      <c r="L97" s="130"/>
      <c r="M97" s="131"/>
      <c r="N97" s="131"/>
      <c r="O97" s="131"/>
      <c r="P97" s="131"/>
      <c r="Q97" s="131"/>
      <c r="R97" s="131"/>
      <c r="S97" s="131"/>
      <c r="T97" s="131"/>
      <c r="U97" s="131"/>
      <c r="V97" s="131"/>
      <c r="W97" s="131"/>
      <c r="X97" s="131"/>
      <c r="Y97" s="131"/>
      <c r="Z97" s="131"/>
      <c r="AA97" s="131"/>
      <c r="AB97" s="131"/>
      <c r="AC97" s="148"/>
      <c r="AD97" s="154"/>
      <c r="AZ97" s="221"/>
      <c r="BA97" s="221"/>
      <c r="BB97"/>
    </row>
    <row r="98" spans="1:59" ht="15" customHeight="1" x14ac:dyDescent="0.15">
      <c r="A98" s="17"/>
      <c r="B98" s="502" t="s">
        <v>70</v>
      </c>
      <c r="C98" s="503"/>
      <c r="D98" s="503"/>
      <c r="E98" s="504"/>
      <c r="F98" s="408"/>
      <c r="G98" s="409"/>
      <c r="H98" s="409"/>
      <c r="I98" s="155" t="s">
        <v>65</v>
      </c>
      <c r="J98" s="430"/>
      <c r="K98" s="431"/>
      <c r="L98" s="35" t="s">
        <v>92</v>
      </c>
      <c r="M98" s="36"/>
      <c r="N98" s="36"/>
      <c r="O98" s="36"/>
      <c r="P98" s="36"/>
      <c r="Q98" s="36"/>
      <c r="R98" s="36"/>
      <c r="S98" s="36"/>
      <c r="T98" s="36"/>
      <c r="U98" s="36"/>
      <c r="V98" s="36"/>
      <c r="W98" s="36"/>
      <c r="X98" s="36"/>
      <c r="Y98" s="36"/>
      <c r="Z98" s="36"/>
      <c r="AA98" s="36"/>
      <c r="AB98" s="36"/>
      <c r="AC98" s="49"/>
      <c r="AD98" s="154"/>
      <c r="AZ98" s="221"/>
      <c r="BA98" s="221"/>
      <c r="BB98"/>
    </row>
    <row r="99" spans="1:59" ht="15" customHeight="1" x14ac:dyDescent="0.15">
      <c r="A99" s="17"/>
      <c r="B99" s="479" t="s">
        <v>80</v>
      </c>
      <c r="C99" s="480"/>
      <c r="D99" s="480"/>
      <c r="E99" s="481"/>
      <c r="F99" s="406"/>
      <c r="G99" s="407"/>
      <c r="H99" s="407"/>
      <c r="I99" s="156" t="s">
        <v>65</v>
      </c>
      <c r="J99" s="432"/>
      <c r="K99" s="433"/>
      <c r="L99" s="604"/>
      <c r="M99" s="605"/>
      <c r="N99" s="605"/>
      <c r="O99" s="605"/>
      <c r="P99" s="605"/>
      <c r="Q99" s="605"/>
      <c r="R99" s="605"/>
      <c r="S99" s="605"/>
      <c r="T99" s="605"/>
      <c r="U99" s="605"/>
      <c r="V99" s="605"/>
      <c r="W99" s="605"/>
      <c r="X99" s="605"/>
      <c r="Y99" s="605"/>
      <c r="Z99" s="605"/>
      <c r="AA99" s="605"/>
      <c r="AB99" s="605"/>
      <c r="AC99" s="606"/>
      <c r="AD99" s="241"/>
      <c r="AZ99" s="221"/>
      <c r="BA99" s="221"/>
      <c r="BB99"/>
    </row>
    <row r="100" spans="1:59" ht="15" customHeight="1" x14ac:dyDescent="0.15">
      <c r="A100" s="17"/>
      <c r="B100" s="479" t="s">
        <v>72</v>
      </c>
      <c r="C100" s="480"/>
      <c r="D100" s="480"/>
      <c r="E100" s="481"/>
      <c r="F100" s="406"/>
      <c r="G100" s="407"/>
      <c r="H100" s="407"/>
      <c r="I100" s="156" t="s">
        <v>65</v>
      </c>
      <c r="J100" s="432"/>
      <c r="K100" s="433"/>
      <c r="L100" s="604"/>
      <c r="M100" s="605"/>
      <c r="N100" s="605"/>
      <c r="O100" s="605"/>
      <c r="P100" s="605"/>
      <c r="Q100" s="605"/>
      <c r="R100" s="605"/>
      <c r="S100" s="605"/>
      <c r="T100" s="605"/>
      <c r="U100" s="605"/>
      <c r="V100" s="605"/>
      <c r="W100" s="605"/>
      <c r="X100" s="605"/>
      <c r="Y100" s="605"/>
      <c r="Z100" s="605"/>
      <c r="AA100" s="605"/>
      <c r="AB100" s="605"/>
      <c r="AC100" s="606"/>
      <c r="AD100" s="241"/>
      <c r="AZ100" s="221"/>
      <c r="BA100" s="221"/>
      <c r="BB100"/>
    </row>
    <row r="101" spans="1:59" ht="15" customHeight="1" x14ac:dyDescent="0.15">
      <c r="A101" s="17"/>
      <c r="B101" s="482" t="s">
        <v>30</v>
      </c>
      <c r="C101" s="483"/>
      <c r="D101" s="483"/>
      <c r="E101" s="484"/>
      <c r="F101" s="485"/>
      <c r="G101" s="486"/>
      <c r="H101" s="486"/>
      <c r="I101" s="157" t="s">
        <v>65</v>
      </c>
      <c r="J101" s="434"/>
      <c r="K101" s="435"/>
      <c r="L101" s="607"/>
      <c r="M101" s="608"/>
      <c r="N101" s="608"/>
      <c r="O101" s="608"/>
      <c r="P101" s="608"/>
      <c r="Q101" s="608"/>
      <c r="R101" s="608"/>
      <c r="S101" s="608"/>
      <c r="T101" s="608"/>
      <c r="U101" s="608"/>
      <c r="V101" s="608"/>
      <c r="W101" s="608"/>
      <c r="X101" s="608"/>
      <c r="Y101" s="608"/>
      <c r="Z101" s="608"/>
      <c r="AA101" s="608"/>
      <c r="AB101" s="608"/>
      <c r="AC101" s="609"/>
      <c r="AD101" s="241"/>
      <c r="AG101" s="219" t="str">
        <f>IF(F102="","",IF(F59=F102,"","※「5.園舎」の延床面積と「6.施設・設備」の合計面積が一致していません"))</f>
        <v/>
      </c>
      <c r="AZ101" s="221"/>
      <c r="BA101" s="221"/>
      <c r="BB101"/>
    </row>
    <row r="102" spans="1:59" ht="15" customHeight="1" x14ac:dyDescent="0.15">
      <c r="A102" s="17"/>
      <c r="B102" s="350" t="s">
        <v>58</v>
      </c>
      <c r="C102" s="351"/>
      <c r="D102" s="351"/>
      <c r="E102" s="615"/>
      <c r="F102" s="616" t="str">
        <f>IF(AND(F78="",F82=""),"",SUM(F78,F82,F86:H93,F98:H101))</f>
        <v/>
      </c>
      <c r="G102" s="617"/>
      <c r="H102" s="617"/>
      <c r="I102" s="26" t="s">
        <v>65</v>
      </c>
      <c r="J102" s="32"/>
      <c r="K102" s="33"/>
      <c r="L102" s="29"/>
      <c r="M102" s="29"/>
      <c r="N102" s="29"/>
      <c r="O102" s="29"/>
      <c r="P102" s="29"/>
      <c r="Q102" s="29"/>
      <c r="R102" s="29"/>
      <c r="S102" s="29"/>
      <c r="T102" s="29"/>
      <c r="U102" s="29"/>
      <c r="V102" s="29"/>
      <c r="W102" s="29"/>
      <c r="X102" s="29"/>
      <c r="Y102" s="29"/>
      <c r="Z102" s="22"/>
      <c r="AA102" s="22"/>
      <c r="AG102" s="222"/>
      <c r="AV102" s="221"/>
      <c r="AW102" s="221"/>
      <c r="AX102" s="221"/>
      <c r="AY102" s="221"/>
      <c r="AZ102" s="221"/>
      <c r="BA102" s="221"/>
      <c r="BB102"/>
    </row>
    <row r="103" spans="1:59" s="63" customFormat="1" ht="15" customHeight="1" x14ac:dyDescent="0.15">
      <c r="A103" s="64"/>
      <c r="B103" s="68" t="s">
        <v>136</v>
      </c>
      <c r="C103" s="59"/>
      <c r="D103" s="59"/>
      <c r="E103" s="59"/>
      <c r="F103" s="65"/>
      <c r="G103" s="65"/>
      <c r="H103" s="65"/>
      <c r="I103" s="59"/>
      <c r="J103" s="66"/>
      <c r="K103" s="66"/>
      <c r="L103" s="67"/>
      <c r="M103" s="67"/>
      <c r="N103" s="67"/>
      <c r="O103" s="67"/>
      <c r="P103" s="67"/>
      <c r="Q103" s="67"/>
      <c r="R103" s="67"/>
      <c r="S103" s="67"/>
      <c r="T103" s="67"/>
      <c r="U103" s="67"/>
      <c r="V103" s="67"/>
      <c r="W103" s="67"/>
      <c r="X103" s="67"/>
      <c r="Y103" s="67"/>
      <c r="Z103" s="15"/>
      <c r="AA103" s="15"/>
      <c r="AB103" s="62"/>
      <c r="AC103" s="62"/>
      <c r="AD103" s="62"/>
      <c r="AE103" s="15"/>
      <c r="AF103" s="62"/>
      <c r="AG103" s="222"/>
      <c r="AH103" s="222"/>
      <c r="AI103" s="222"/>
      <c r="AJ103" s="222"/>
      <c r="AK103" s="222"/>
      <c r="AL103" s="222"/>
      <c r="AM103" s="222"/>
      <c r="AN103" s="222"/>
      <c r="AO103" s="222"/>
      <c r="AP103" s="222"/>
      <c r="AQ103" s="222"/>
      <c r="AR103" s="222"/>
      <c r="AS103" s="222"/>
      <c r="AT103" s="222"/>
      <c r="AU103" s="222"/>
      <c r="AV103" s="223"/>
      <c r="AW103" s="223"/>
      <c r="AX103" s="223"/>
      <c r="AY103" s="223"/>
      <c r="AZ103" s="223"/>
      <c r="BA103" s="223"/>
    </row>
    <row r="104" spans="1:59" s="63" customFormat="1" ht="15" customHeight="1" x14ac:dyDescent="0.15">
      <c r="A104" s="64"/>
      <c r="B104" s="68" t="s">
        <v>137</v>
      </c>
      <c r="C104" s="59"/>
      <c r="D104" s="59"/>
      <c r="E104" s="59"/>
      <c r="F104" s="65"/>
      <c r="G104" s="65"/>
      <c r="H104" s="65"/>
      <c r="I104" s="59"/>
      <c r="J104" s="66"/>
      <c r="K104" s="66"/>
      <c r="L104" s="67"/>
      <c r="M104" s="67"/>
      <c r="N104" s="67"/>
      <c r="O104" s="67"/>
      <c r="P104" s="67"/>
      <c r="Q104" s="67"/>
      <c r="R104" s="67"/>
      <c r="S104" s="67"/>
      <c r="T104" s="67"/>
      <c r="U104" s="67"/>
      <c r="V104" s="67"/>
      <c r="W104" s="67"/>
      <c r="X104" s="67"/>
      <c r="Y104" s="67"/>
      <c r="Z104" s="15"/>
      <c r="AA104" s="15"/>
      <c r="AB104" s="62"/>
      <c r="AC104" s="62"/>
      <c r="AD104" s="62"/>
      <c r="AE104" s="15"/>
      <c r="AF104" s="62"/>
      <c r="AG104" s="224"/>
      <c r="AH104" s="222"/>
      <c r="AI104" s="222"/>
      <c r="AJ104" s="222"/>
      <c r="AK104" s="222"/>
      <c r="AL104" s="222"/>
      <c r="AM104" s="222"/>
      <c r="AN104" s="222"/>
      <c r="AO104" s="222"/>
      <c r="AP104" s="222"/>
      <c r="AQ104" s="222"/>
      <c r="AR104" s="222"/>
      <c r="AS104" s="222"/>
      <c r="AT104" s="222"/>
      <c r="AU104" s="222"/>
      <c r="AV104" s="223"/>
      <c r="AW104" s="223"/>
      <c r="AX104" s="223"/>
      <c r="AY104" s="223"/>
      <c r="AZ104" s="223"/>
      <c r="BA104" s="223"/>
    </row>
    <row r="105" spans="1:59" s="31" customFormat="1" ht="15" customHeight="1" x14ac:dyDescent="0.15">
      <c r="A105" s="20"/>
      <c r="B105" s="20"/>
      <c r="C105" s="20"/>
      <c r="D105" s="20"/>
      <c r="E105" s="20"/>
      <c r="F105" s="20"/>
      <c r="G105" s="18"/>
      <c r="H105" s="18"/>
      <c r="I105" s="18"/>
      <c r="J105" s="20"/>
      <c r="K105" s="30"/>
      <c r="L105" s="30"/>
      <c r="M105" s="20"/>
      <c r="N105" s="20"/>
      <c r="O105" s="20"/>
      <c r="P105" s="20"/>
      <c r="Q105" s="20"/>
      <c r="R105" s="20"/>
      <c r="S105" s="20"/>
      <c r="T105" s="20"/>
      <c r="U105" s="20"/>
      <c r="V105" s="20"/>
      <c r="W105" s="20"/>
      <c r="X105" s="20"/>
      <c r="Y105" s="20"/>
      <c r="Z105" s="20"/>
      <c r="AA105" s="22"/>
      <c r="AB105" s="22"/>
      <c r="AC105" s="22"/>
      <c r="AD105" s="15"/>
      <c r="AE105" s="15"/>
      <c r="AF105" s="74"/>
      <c r="AG105" s="232"/>
      <c r="AH105" s="224"/>
      <c r="AI105" s="224"/>
      <c r="AJ105" s="224"/>
      <c r="AK105" s="224"/>
      <c r="AL105" s="224"/>
      <c r="AM105" s="224"/>
      <c r="AN105" s="224"/>
      <c r="AO105" s="224"/>
      <c r="AP105" s="224"/>
      <c r="AQ105" s="224"/>
      <c r="AR105" s="224"/>
      <c r="AS105" s="224"/>
      <c r="AT105" s="224"/>
      <c r="AU105" s="224"/>
      <c r="AV105" s="224"/>
      <c r="AW105" s="233"/>
      <c r="AX105" s="233"/>
      <c r="AY105" s="233"/>
      <c r="AZ105" s="233"/>
      <c r="BA105" s="233"/>
    </row>
    <row r="106" spans="1:59" s="44" customFormat="1" ht="15" customHeight="1" x14ac:dyDescent="0.15">
      <c r="A106" s="24" t="s">
        <v>219</v>
      </c>
      <c r="B106" s="17"/>
      <c r="C106" s="42"/>
      <c r="D106" s="42"/>
      <c r="E106" s="42"/>
      <c r="F106" s="45"/>
      <c r="G106" s="45"/>
      <c r="H106" s="45"/>
      <c r="I106" s="46"/>
      <c r="J106" s="46"/>
      <c r="K106" s="46"/>
      <c r="L106" s="45"/>
      <c r="M106" s="46"/>
      <c r="N106" s="46"/>
      <c r="O106" s="46"/>
      <c r="P106" s="46"/>
      <c r="Q106" s="42"/>
      <c r="R106" s="46"/>
      <c r="S106" s="46"/>
      <c r="T106" s="46"/>
      <c r="U106" s="47"/>
      <c r="V106" s="47"/>
      <c r="W106" s="46"/>
      <c r="X106" s="47"/>
      <c r="Y106" s="46"/>
      <c r="Z106" s="48"/>
      <c r="AA106" s="46"/>
      <c r="AB106" s="46"/>
      <c r="AC106" s="46"/>
      <c r="AD106" s="251"/>
      <c r="AE106" s="15"/>
      <c r="AF106" s="43"/>
      <c r="AG106" s="220"/>
      <c r="AH106" s="232"/>
      <c r="AI106" s="232"/>
      <c r="AJ106" s="232"/>
      <c r="AK106" s="232"/>
      <c r="AL106" s="232"/>
      <c r="AM106" s="232"/>
      <c r="AN106" s="232"/>
      <c r="AO106" s="232"/>
      <c r="AP106" s="232"/>
      <c r="AQ106" s="232"/>
      <c r="AR106" s="232"/>
      <c r="AS106" s="232"/>
      <c r="AT106" s="232"/>
      <c r="AU106" s="232"/>
      <c r="AV106" s="232"/>
      <c r="AW106" s="232"/>
      <c r="AX106" s="232"/>
      <c r="AY106" s="232"/>
      <c r="AZ106" s="234"/>
      <c r="BA106" s="234"/>
    </row>
    <row r="107" spans="1:59" ht="15" customHeight="1" x14ac:dyDescent="0.15">
      <c r="A107" s="6"/>
      <c r="B107" s="521" t="s">
        <v>97</v>
      </c>
      <c r="C107" s="410"/>
      <c r="D107" s="410"/>
      <c r="E107" s="396"/>
      <c r="F107" s="356" t="s">
        <v>98</v>
      </c>
      <c r="G107" s="357"/>
      <c r="H107" s="357"/>
      <c r="I107" s="356" t="s">
        <v>99</v>
      </c>
      <c r="J107" s="358"/>
      <c r="K107" s="356" t="s">
        <v>100</v>
      </c>
      <c r="L107" s="357"/>
      <c r="M107" s="357"/>
      <c r="N107" s="357"/>
      <c r="O107" s="357"/>
      <c r="P107" s="357"/>
      <c r="Q107" s="357"/>
      <c r="R107" s="357"/>
      <c r="S107" s="357"/>
      <c r="T107" s="357"/>
      <c r="U107" s="357"/>
      <c r="V107" s="357"/>
      <c r="W107" s="357"/>
      <c r="X107" s="357"/>
      <c r="Y107" s="357"/>
      <c r="Z107" s="357"/>
      <c r="AA107" s="357"/>
      <c r="AB107" s="357"/>
      <c r="AC107" s="396"/>
      <c r="AD107" s="251"/>
      <c r="AG107" s="229"/>
      <c r="AZ107" s="221"/>
      <c r="BA107" s="221"/>
      <c r="BB107"/>
    </row>
    <row r="108" spans="1:59" ht="15" customHeight="1" x14ac:dyDescent="0.15">
      <c r="A108" s="6"/>
      <c r="B108" s="522"/>
      <c r="C108" s="411"/>
      <c r="D108" s="411"/>
      <c r="E108" s="397"/>
      <c r="F108" s="412"/>
      <c r="G108" s="413"/>
      <c r="H108" s="284" t="s">
        <v>31</v>
      </c>
      <c r="I108" s="597"/>
      <c r="J108" s="598"/>
      <c r="K108" s="150" t="s">
        <v>108</v>
      </c>
      <c r="L108" s="109" t="str">
        <f>IF(F113="","□",IF(F113&lt;3,"☑","□"))</f>
        <v>□</v>
      </c>
      <c r="M108" s="90" t="s">
        <v>166</v>
      </c>
      <c r="N108" s="630" t="s">
        <v>167</v>
      </c>
      <c r="O108" s="630"/>
      <c r="P108" s="630"/>
      <c r="Q108" s="630"/>
      <c r="R108" s="630"/>
      <c r="S108" s="630"/>
      <c r="T108" s="630"/>
      <c r="U108" s="630"/>
      <c r="V108" s="138" t="str">
        <f>IF(L108="□","",F113)</f>
        <v/>
      </c>
      <c r="W108" s="630" t="s">
        <v>168</v>
      </c>
      <c r="X108" s="630"/>
      <c r="Y108" s="630"/>
      <c r="Z108" s="586" t="str">
        <f>IF(L108="□","",330+30*(V108-1))</f>
        <v/>
      </c>
      <c r="AA108" s="586"/>
      <c r="AB108" s="117" t="s">
        <v>31</v>
      </c>
      <c r="AC108" s="139"/>
      <c r="AD108" s="154"/>
      <c r="AF108" s="81"/>
      <c r="AG108" s="229"/>
      <c r="AH108" s="229"/>
      <c r="AI108" s="229"/>
      <c r="AJ108" s="229"/>
      <c r="BB108" s="27"/>
      <c r="BC108" s="27"/>
      <c r="BD108" s="27"/>
      <c r="BE108" s="27"/>
      <c r="BF108" s="27"/>
      <c r="BG108" s="27"/>
    </row>
    <row r="109" spans="1:59" ht="15" customHeight="1" x14ac:dyDescent="0.15">
      <c r="A109" s="6" t="s">
        <v>105</v>
      </c>
      <c r="B109" s="522"/>
      <c r="C109" s="411"/>
      <c r="D109" s="411"/>
      <c r="E109" s="397"/>
      <c r="F109" s="414"/>
      <c r="G109" s="415"/>
      <c r="H109" s="289"/>
      <c r="I109" s="597"/>
      <c r="J109" s="598"/>
      <c r="K109" s="95"/>
      <c r="L109" s="125" t="str">
        <f>IF(F113="","□",IF(F113&gt;=3,"☑","□"))</f>
        <v>□</v>
      </c>
      <c r="M109" s="109" t="s">
        <v>129</v>
      </c>
      <c r="N109" s="592" t="s">
        <v>169</v>
      </c>
      <c r="O109" s="592"/>
      <c r="P109" s="592"/>
      <c r="Q109" s="592"/>
      <c r="R109" s="592"/>
      <c r="S109" s="592"/>
      <c r="T109" s="592"/>
      <c r="U109" s="592"/>
      <c r="V109" s="113" t="str">
        <f>IF(L109="□","",F113)</f>
        <v/>
      </c>
      <c r="W109" s="592" t="s">
        <v>170</v>
      </c>
      <c r="X109" s="592"/>
      <c r="Y109" s="592"/>
      <c r="Z109" s="585" t="str">
        <f>IF(L109="□","",400+80*(V109-3))</f>
        <v/>
      </c>
      <c r="AA109" s="585"/>
      <c r="AB109" s="108" t="s">
        <v>104</v>
      </c>
      <c r="AC109" s="93"/>
      <c r="AD109" s="15"/>
      <c r="AE109" s="153"/>
      <c r="AF109" s="82"/>
      <c r="AG109" s="229"/>
      <c r="AH109" s="229"/>
      <c r="AI109" s="229"/>
      <c r="BB109" s="27"/>
      <c r="BC109" s="27"/>
      <c r="BD109" s="27"/>
      <c r="BE109" s="27"/>
      <c r="BF109" s="27"/>
    </row>
    <row r="110" spans="1:59" ht="15" customHeight="1" x14ac:dyDescent="0.15">
      <c r="A110" s="6"/>
      <c r="B110" s="522"/>
      <c r="C110" s="411"/>
      <c r="D110" s="411"/>
      <c r="E110" s="397"/>
      <c r="F110" s="416"/>
      <c r="G110" s="417"/>
      <c r="H110" s="285"/>
      <c r="I110" s="597"/>
      <c r="J110" s="598"/>
      <c r="K110" s="96" t="s">
        <v>109</v>
      </c>
      <c r="L110" s="411" t="s">
        <v>171</v>
      </c>
      <c r="M110" s="411"/>
      <c r="N110" s="411"/>
      <c r="O110" s="411"/>
      <c r="P110" s="447" t="str">
        <f>IF(AND(I49="",M49=""),"",I49+M49)</f>
        <v/>
      </c>
      <c r="Q110" s="447"/>
      <c r="R110" s="384" t="s">
        <v>172</v>
      </c>
      <c r="S110" s="384"/>
      <c r="T110" s="384"/>
      <c r="U110" s="385" t="str">
        <f>IF(P110="","",P110*3.3)</f>
        <v/>
      </c>
      <c r="V110" s="385"/>
      <c r="W110" s="385"/>
      <c r="X110" s="108" t="s">
        <v>31</v>
      </c>
      <c r="Y110" s="109"/>
      <c r="Z110" s="104"/>
      <c r="AA110" s="104"/>
      <c r="AB110" s="104"/>
      <c r="AC110" s="93"/>
      <c r="AD110" s="15"/>
      <c r="AE110" s="153"/>
      <c r="AF110" s="82"/>
      <c r="AG110" s="229"/>
      <c r="AH110" s="229"/>
      <c r="AI110" s="229"/>
      <c r="BB110" s="27"/>
      <c r="BC110" s="27"/>
      <c r="BD110" s="27"/>
      <c r="BE110" s="27"/>
      <c r="BF110" s="27"/>
    </row>
    <row r="111" spans="1:59" ht="15" customHeight="1" x14ac:dyDescent="0.15">
      <c r="A111" s="6"/>
      <c r="B111" s="522"/>
      <c r="C111" s="411"/>
      <c r="D111" s="411"/>
      <c r="E111" s="397"/>
      <c r="F111" s="424" t="s">
        <v>101</v>
      </c>
      <c r="G111" s="425"/>
      <c r="H111" s="426"/>
      <c r="I111" s="597"/>
      <c r="J111" s="598"/>
      <c r="K111" s="96" t="s">
        <v>110</v>
      </c>
      <c r="L111" s="384" t="s">
        <v>130</v>
      </c>
      <c r="M111" s="384"/>
      <c r="N111" s="384"/>
      <c r="O111" s="384"/>
      <c r="P111" s="384"/>
      <c r="Q111" s="384"/>
      <c r="R111" s="384"/>
      <c r="S111" s="384"/>
      <c r="T111" s="384"/>
      <c r="U111" s="384"/>
      <c r="V111" s="384"/>
      <c r="W111" s="90" t="s">
        <v>111</v>
      </c>
      <c r="X111" s="447" t="str">
        <f>IF(SUM(Z108,Z109)&gt;U110,SUM(Z108,Z109),U110)</f>
        <v/>
      </c>
      <c r="Y111" s="447"/>
      <c r="Z111" s="108" t="s">
        <v>104</v>
      </c>
      <c r="AA111" s="104"/>
      <c r="AB111" s="104"/>
      <c r="AC111" s="93"/>
      <c r="AD111" s="15"/>
      <c r="AE111" s="153"/>
      <c r="AF111" s="82"/>
      <c r="AG111" s="229"/>
      <c r="AH111" s="229"/>
      <c r="AI111" s="229"/>
      <c r="BB111" s="27"/>
      <c r="BC111" s="27"/>
      <c r="BD111" s="27"/>
      <c r="BE111" s="27"/>
      <c r="BF111" s="27"/>
    </row>
    <row r="112" spans="1:59" ht="15" customHeight="1" x14ac:dyDescent="0.15">
      <c r="A112" s="6"/>
      <c r="B112" s="522"/>
      <c r="C112" s="411"/>
      <c r="D112" s="411"/>
      <c r="E112" s="397"/>
      <c r="F112" s="427"/>
      <c r="G112" s="428"/>
      <c r="H112" s="429"/>
      <c r="I112" s="597"/>
      <c r="J112" s="598"/>
      <c r="K112" s="150" t="s">
        <v>112</v>
      </c>
      <c r="L112" s="384" t="s">
        <v>113</v>
      </c>
      <c r="M112" s="384"/>
      <c r="N112" s="384"/>
      <c r="O112" s="384"/>
      <c r="P112" s="384"/>
      <c r="Q112" s="384"/>
      <c r="R112" s="384"/>
      <c r="S112" s="109" t="s">
        <v>106</v>
      </c>
      <c r="T112" s="447" t="str">
        <f>IF(Y49="","",Y49*3.3)</f>
        <v/>
      </c>
      <c r="U112" s="447"/>
      <c r="V112" s="108" t="s">
        <v>104</v>
      </c>
      <c r="W112" s="108"/>
      <c r="X112" s="108"/>
      <c r="Y112" s="104"/>
      <c r="Z112" s="104"/>
      <c r="AA112" s="104"/>
      <c r="AB112" s="104"/>
      <c r="AC112" s="151"/>
      <c r="AD112" s="255"/>
      <c r="AE112" s="153"/>
      <c r="AF112" s="82"/>
      <c r="AG112" s="229"/>
      <c r="AH112" s="229"/>
      <c r="AI112" s="229"/>
      <c r="BB112" s="27"/>
      <c r="BC112" s="27"/>
      <c r="BD112" s="27"/>
      <c r="BE112" s="27"/>
      <c r="BF112" s="27"/>
    </row>
    <row r="113" spans="1:58" ht="15" customHeight="1" x14ac:dyDescent="0.15">
      <c r="A113" s="6"/>
      <c r="B113" s="522"/>
      <c r="C113" s="411"/>
      <c r="D113" s="411"/>
      <c r="E113" s="397"/>
      <c r="F113" s="418" t="str">
        <f>IF(Q49="","",Q49)</f>
        <v/>
      </c>
      <c r="G113" s="419"/>
      <c r="H113" s="396" t="s">
        <v>102</v>
      </c>
      <c r="I113" s="597"/>
      <c r="J113" s="598"/>
      <c r="K113" s="140" t="s">
        <v>123</v>
      </c>
      <c r="L113" s="90"/>
      <c r="M113" s="90"/>
      <c r="N113" s="90"/>
      <c r="O113" s="105" t="s">
        <v>124</v>
      </c>
      <c r="P113" s="89"/>
      <c r="Q113" s="90"/>
      <c r="R113" s="89" t="s">
        <v>107</v>
      </c>
      <c r="S113" s="447" t="str">
        <f>IF(AND(X111="",T112=""),"",SUM(X111,T112))</f>
        <v/>
      </c>
      <c r="T113" s="447"/>
      <c r="U113" s="89" t="s">
        <v>104</v>
      </c>
      <c r="V113" s="89" t="s">
        <v>103</v>
      </c>
      <c r="W113" s="438" t="str">
        <f>IF(F108="","",F108)</f>
        <v/>
      </c>
      <c r="X113" s="438"/>
      <c r="Y113" s="438"/>
      <c r="Z113" s="108" t="s">
        <v>114</v>
      </c>
      <c r="AA113" s="89"/>
      <c r="AB113" s="90"/>
      <c r="AC113" s="91"/>
      <c r="AD113" s="251"/>
      <c r="AE113" s="153"/>
      <c r="AF113" s="82"/>
      <c r="AG113" s="229"/>
      <c r="AH113" s="229"/>
      <c r="AI113" s="229"/>
      <c r="BB113" s="27"/>
      <c r="BC113" s="27"/>
      <c r="BD113" s="27"/>
      <c r="BE113" s="27"/>
      <c r="BF113" s="27"/>
    </row>
    <row r="114" spans="1:58" ht="15" customHeight="1" x14ac:dyDescent="0.15">
      <c r="A114" s="6"/>
      <c r="B114" s="522"/>
      <c r="C114" s="411"/>
      <c r="D114" s="411"/>
      <c r="E114" s="397"/>
      <c r="F114" s="420"/>
      <c r="G114" s="421"/>
      <c r="H114" s="397"/>
      <c r="I114" s="597"/>
      <c r="J114" s="598"/>
      <c r="K114" s="129"/>
      <c r="L114" s="199"/>
      <c r="M114" s="108"/>
      <c r="N114" s="108"/>
      <c r="O114" s="108"/>
      <c r="P114" s="108"/>
      <c r="Q114" s="108"/>
      <c r="R114" s="108"/>
      <c r="S114" s="108"/>
      <c r="T114" s="108"/>
      <c r="U114" s="108"/>
      <c r="V114" s="108"/>
      <c r="W114" s="108"/>
      <c r="X114" s="108"/>
      <c r="Y114" s="109"/>
      <c r="Z114" s="108"/>
      <c r="AA114" s="110"/>
      <c r="AB114" s="111"/>
      <c r="AC114" s="112"/>
      <c r="AD114" s="253"/>
      <c r="AE114" s="153"/>
      <c r="AF114" s="82"/>
      <c r="AG114" s="229"/>
      <c r="AH114" s="229"/>
      <c r="AI114" s="229"/>
      <c r="BB114" s="27"/>
      <c r="BC114" s="27"/>
      <c r="BD114" s="27"/>
      <c r="BE114" s="27"/>
      <c r="BF114" s="27"/>
    </row>
    <row r="115" spans="1:58" ht="15" customHeight="1" x14ac:dyDescent="0.15">
      <c r="A115" s="6"/>
      <c r="B115" s="522"/>
      <c r="C115" s="411"/>
      <c r="D115" s="411"/>
      <c r="E115" s="397"/>
      <c r="F115" s="420"/>
      <c r="G115" s="421"/>
      <c r="H115" s="397"/>
      <c r="I115" s="597"/>
      <c r="J115" s="598"/>
      <c r="K115" s="203"/>
      <c r="L115" s="195"/>
      <c r="M115" s="108"/>
      <c r="N115" s="108"/>
      <c r="O115" s="108"/>
      <c r="P115" s="108"/>
      <c r="Q115" s="108"/>
      <c r="R115" s="108"/>
      <c r="S115" s="108"/>
      <c r="T115" s="108"/>
      <c r="U115" s="108"/>
      <c r="V115" s="108"/>
      <c r="W115" s="108"/>
      <c r="X115" s="108"/>
      <c r="Y115" s="109"/>
      <c r="Z115" s="108"/>
      <c r="AA115" s="110"/>
      <c r="AB115" s="111"/>
      <c r="AC115" s="112"/>
      <c r="AD115" s="253"/>
      <c r="AE115" s="153"/>
      <c r="AF115" s="82"/>
      <c r="AG115" s="229"/>
      <c r="AH115" s="229"/>
      <c r="AI115" s="229"/>
      <c r="BB115" s="27"/>
      <c r="BC115" s="27"/>
      <c r="BD115" s="27"/>
      <c r="BE115" s="27"/>
      <c r="BF115" s="27"/>
    </row>
    <row r="116" spans="1:58" ht="15" customHeight="1" x14ac:dyDescent="0.15">
      <c r="A116" s="6"/>
      <c r="B116" s="522"/>
      <c r="C116" s="411"/>
      <c r="D116" s="411"/>
      <c r="E116" s="397"/>
      <c r="F116" s="420"/>
      <c r="G116" s="421"/>
      <c r="H116" s="397"/>
      <c r="I116" s="597"/>
      <c r="J116" s="598"/>
      <c r="K116" s="129"/>
      <c r="L116" s="199"/>
      <c r="M116" s="108"/>
      <c r="N116" s="108"/>
      <c r="O116" s="108"/>
      <c r="P116" s="108"/>
      <c r="Q116" s="192"/>
      <c r="R116" s="591"/>
      <c r="S116" s="591"/>
      <c r="T116" s="591"/>
      <c r="U116" s="192"/>
      <c r="V116" s="192"/>
      <c r="W116" s="438"/>
      <c r="X116" s="438"/>
      <c r="Y116" s="438"/>
      <c r="Z116" s="108"/>
      <c r="AA116" s="192"/>
      <c r="AB116" s="199"/>
      <c r="AC116" s="112"/>
      <c r="AD116" s="253"/>
      <c r="AE116" s="153"/>
      <c r="AF116" s="94" t="s">
        <v>173</v>
      </c>
      <c r="AG116" s="229"/>
      <c r="AH116" s="229"/>
      <c r="AI116" s="229"/>
      <c r="BB116" s="27"/>
      <c r="BC116" s="27"/>
      <c r="BD116" s="27"/>
      <c r="BE116" s="27"/>
      <c r="BF116" s="27"/>
    </row>
    <row r="117" spans="1:58" ht="15" customHeight="1" x14ac:dyDescent="0.15">
      <c r="A117" s="6"/>
      <c r="B117" s="522"/>
      <c r="C117" s="411"/>
      <c r="D117" s="411"/>
      <c r="E117" s="397"/>
      <c r="F117" s="420"/>
      <c r="G117" s="421"/>
      <c r="H117" s="397"/>
      <c r="I117" s="597"/>
      <c r="J117" s="598"/>
      <c r="K117" s="202"/>
      <c r="L117" s="108"/>
      <c r="M117" s="199"/>
      <c r="N117" s="108"/>
      <c r="O117" s="105"/>
      <c r="P117" s="192"/>
      <c r="Q117" s="192"/>
      <c r="R117" s="438"/>
      <c r="S117" s="438"/>
      <c r="T117" s="438"/>
      <c r="U117" s="192"/>
      <c r="V117" s="192"/>
      <c r="W117" s="438"/>
      <c r="X117" s="438"/>
      <c r="Y117" s="438"/>
      <c r="Z117" s="108"/>
      <c r="AA117" s="192"/>
      <c r="AB117" s="192"/>
      <c r="AC117" s="193"/>
      <c r="AD117" s="251"/>
      <c r="AE117" s="153"/>
      <c r="AF117" s="82"/>
      <c r="AG117" s="229"/>
      <c r="AH117" s="229"/>
      <c r="AI117" s="229"/>
      <c r="BB117" s="27"/>
      <c r="BC117" s="27"/>
      <c r="BD117" s="27"/>
      <c r="BE117" s="27"/>
      <c r="BF117" s="27"/>
    </row>
    <row r="118" spans="1:58" ht="15" customHeight="1" x14ac:dyDescent="0.15">
      <c r="A118" s="6"/>
      <c r="B118" s="523"/>
      <c r="C118" s="524"/>
      <c r="D118" s="524"/>
      <c r="E118" s="398"/>
      <c r="F118" s="422"/>
      <c r="G118" s="423"/>
      <c r="H118" s="398"/>
      <c r="I118" s="599"/>
      <c r="J118" s="600"/>
      <c r="K118" s="197"/>
      <c r="L118" s="198"/>
      <c r="M118" s="198"/>
      <c r="N118" s="198"/>
      <c r="O118" s="133"/>
      <c r="P118" s="198"/>
      <c r="Q118" s="198"/>
      <c r="R118" s="198"/>
      <c r="S118" s="131"/>
      <c r="T118" s="131"/>
      <c r="U118" s="198"/>
      <c r="V118" s="200"/>
      <c r="W118" s="198"/>
      <c r="X118" s="200"/>
      <c r="Y118" s="198"/>
      <c r="Z118" s="131"/>
      <c r="AA118" s="198"/>
      <c r="AB118" s="198"/>
      <c r="AC118" s="194"/>
      <c r="AD118" s="251"/>
      <c r="AE118" s="153"/>
      <c r="AF118" s="82"/>
      <c r="AG118" s="232"/>
      <c r="AH118" s="229"/>
      <c r="AI118" s="229"/>
      <c r="BB118" s="27"/>
      <c r="BC118" s="27"/>
      <c r="BD118" s="27"/>
      <c r="BE118" s="27"/>
      <c r="BF118" s="27"/>
    </row>
    <row r="119" spans="1:58" s="44" customFormat="1" ht="15" customHeight="1" x14ac:dyDescent="0.15">
      <c r="A119" s="40"/>
      <c r="B119" s="42"/>
      <c r="C119" s="42"/>
      <c r="D119" s="42"/>
      <c r="E119" s="42"/>
      <c r="F119" s="41"/>
      <c r="G119" s="41"/>
      <c r="H119" s="41"/>
      <c r="I119" s="42"/>
      <c r="J119" s="42"/>
      <c r="K119" s="1"/>
      <c r="L119" s="1"/>
      <c r="M119" s="1"/>
      <c r="N119" s="1"/>
      <c r="O119" s="1"/>
      <c r="P119" s="1"/>
      <c r="Q119" s="1"/>
      <c r="R119" s="1"/>
      <c r="S119" s="1"/>
      <c r="T119" s="1"/>
      <c r="U119" s="1"/>
      <c r="V119" s="1"/>
      <c r="W119" s="1"/>
      <c r="X119" s="1"/>
      <c r="Y119" s="1"/>
      <c r="Z119" s="1"/>
      <c r="AA119" s="1"/>
      <c r="AB119" s="1"/>
      <c r="AC119" s="1"/>
      <c r="AD119" s="62"/>
      <c r="AE119" s="15"/>
      <c r="AF119" s="43"/>
      <c r="AG119" s="232"/>
      <c r="AH119" s="232"/>
      <c r="AI119" s="232"/>
      <c r="AJ119" s="232"/>
      <c r="AK119" s="232"/>
      <c r="AL119" s="232"/>
      <c r="AM119" s="232"/>
      <c r="AN119" s="232"/>
      <c r="AO119" s="232"/>
      <c r="AP119" s="232"/>
      <c r="AQ119" s="232"/>
      <c r="AR119" s="232"/>
      <c r="AS119" s="232"/>
      <c r="AT119" s="232"/>
      <c r="AU119" s="232"/>
      <c r="AV119" s="232"/>
      <c r="AW119" s="232"/>
      <c r="AX119" s="232"/>
      <c r="AY119" s="232"/>
      <c r="AZ119" s="234"/>
      <c r="BA119" s="234"/>
    </row>
    <row r="120" spans="1:58" s="44" customFormat="1" ht="15" customHeight="1" x14ac:dyDescent="0.15">
      <c r="A120" s="40" t="s">
        <v>242</v>
      </c>
      <c r="B120" s="42"/>
      <c r="C120" s="42"/>
      <c r="D120" s="42"/>
      <c r="E120" s="42"/>
      <c r="F120" s="41"/>
      <c r="G120" s="41"/>
      <c r="H120" s="41"/>
      <c r="I120" s="46"/>
      <c r="J120" s="42"/>
      <c r="K120" s="180"/>
      <c r="L120" s="180"/>
      <c r="M120" s="180"/>
      <c r="N120" s="180"/>
      <c r="O120" s="180"/>
      <c r="P120" s="180"/>
      <c r="Q120" s="163"/>
      <c r="R120" s="163"/>
      <c r="S120" s="163"/>
      <c r="T120" s="163"/>
      <c r="U120" s="163"/>
      <c r="V120" s="163"/>
      <c r="W120" s="163"/>
      <c r="X120" s="163"/>
      <c r="Y120" s="163"/>
      <c r="Z120" s="163"/>
      <c r="AA120" s="163"/>
      <c r="AB120" s="163"/>
      <c r="AC120" s="180"/>
      <c r="AD120" s="62"/>
      <c r="AE120" s="15"/>
      <c r="AF120" s="43"/>
      <c r="AG120" s="232"/>
      <c r="AH120" s="232"/>
      <c r="AI120" s="232"/>
      <c r="AJ120" s="232"/>
      <c r="AK120" s="232"/>
      <c r="AL120" s="232"/>
      <c r="AM120" s="232"/>
      <c r="AN120" s="232"/>
      <c r="AO120" s="232"/>
      <c r="AP120" s="232"/>
      <c r="AQ120" s="232"/>
      <c r="AR120" s="232"/>
      <c r="AS120" s="232"/>
      <c r="AT120" s="232"/>
      <c r="AU120" s="232"/>
      <c r="AV120" s="232"/>
      <c r="AW120" s="232"/>
      <c r="AX120" s="232"/>
      <c r="AY120" s="232"/>
      <c r="AZ120" s="234"/>
      <c r="BA120" s="234"/>
    </row>
    <row r="121" spans="1:58" s="44" customFormat="1" ht="15" customHeight="1" x14ac:dyDescent="0.15">
      <c r="A121" s="40"/>
      <c r="B121" s="356" t="s">
        <v>207</v>
      </c>
      <c r="C121" s="357"/>
      <c r="D121" s="357"/>
      <c r="E121" s="357"/>
      <c r="F121" s="358"/>
      <c r="G121" s="211" t="s">
        <v>83</v>
      </c>
      <c r="H121" s="201" t="s">
        <v>208</v>
      </c>
      <c r="I121" s="211" t="s">
        <v>144</v>
      </c>
      <c r="J121" s="11" t="s">
        <v>209</v>
      </c>
      <c r="K121" s="626" t="s">
        <v>210</v>
      </c>
      <c r="L121" s="627"/>
      <c r="M121" s="627"/>
      <c r="N121" s="627"/>
      <c r="O121" s="627"/>
      <c r="P121" s="628"/>
      <c r="Q121" s="211" t="s">
        <v>144</v>
      </c>
      <c r="R121" s="201" t="s">
        <v>208</v>
      </c>
      <c r="S121" s="211" t="s">
        <v>83</v>
      </c>
      <c r="T121" s="11" t="s">
        <v>209</v>
      </c>
      <c r="U121" s="626" t="s">
        <v>240</v>
      </c>
      <c r="V121" s="627"/>
      <c r="W121" s="627"/>
      <c r="X121" s="627"/>
      <c r="Y121" s="628"/>
      <c r="Z121" s="211" t="s">
        <v>144</v>
      </c>
      <c r="AA121" s="201" t="s">
        <v>208</v>
      </c>
      <c r="AB121" s="211" t="s">
        <v>83</v>
      </c>
      <c r="AC121" s="11" t="s">
        <v>209</v>
      </c>
      <c r="AD121" s="251"/>
      <c r="AE121" s="15"/>
      <c r="AF121" s="43"/>
      <c r="AG121" s="232"/>
      <c r="AH121" s="232"/>
      <c r="AI121" s="232"/>
      <c r="AJ121" s="232"/>
      <c r="AK121" s="232"/>
      <c r="AL121" s="232"/>
      <c r="AM121" s="232"/>
      <c r="AN121" s="232"/>
      <c r="AO121" s="232"/>
      <c r="AP121" s="232"/>
      <c r="AQ121" s="232"/>
      <c r="AR121" s="232"/>
      <c r="AS121" s="232"/>
      <c r="AT121" s="232"/>
      <c r="AU121" s="232"/>
      <c r="AV121" s="232"/>
      <c r="AW121" s="232"/>
      <c r="AX121" s="232"/>
      <c r="AY121" s="232"/>
      <c r="AZ121" s="234"/>
      <c r="BA121" s="234"/>
    </row>
    <row r="122" spans="1:58" s="44" customFormat="1" ht="15" customHeight="1" x14ac:dyDescent="0.15">
      <c r="A122" s="40"/>
      <c r="B122" s="356" t="s">
        <v>253</v>
      </c>
      <c r="C122" s="357"/>
      <c r="D122" s="357"/>
      <c r="E122" s="357"/>
      <c r="F122" s="358"/>
      <c r="G122" s="207" t="s">
        <v>241</v>
      </c>
      <c r="H122" s="359"/>
      <c r="I122" s="359"/>
      <c r="J122" s="357" t="s">
        <v>260</v>
      </c>
      <c r="K122" s="357"/>
      <c r="L122" s="358"/>
      <c r="M122" s="539" t="s">
        <v>258</v>
      </c>
      <c r="N122" s="540"/>
      <c r="O122" s="540"/>
      <c r="P122" s="540"/>
      <c r="Q122" s="540"/>
      <c r="R122" s="540"/>
      <c r="S122" s="540"/>
      <c r="T122" s="540"/>
      <c r="U122" s="540"/>
      <c r="V122" s="540"/>
      <c r="W122" s="540"/>
      <c r="X122" s="540"/>
      <c r="Y122" s="540"/>
      <c r="Z122" s="540"/>
      <c r="AA122" s="540"/>
      <c r="AB122" s="540"/>
      <c r="AC122" s="540"/>
      <c r="AD122" s="244"/>
      <c r="AE122" s="15"/>
      <c r="AF122" s="43"/>
      <c r="AG122" s="232"/>
      <c r="AH122" s="232"/>
      <c r="AI122" s="232"/>
      <c r="AJ122" s="232"/>
      <c r="AK122" s="232"/>
      <c r="AL122" s="232"/>
      <c r="AM122" s="232"/>
      <c r="AN122" s="232"/>
      <c r="AO122" s="232"/>
      <c r="AP122" s="232"/>
      <c r="AQ122" s="232"/>
      <c r="AR122" s="232"/>
      <c r="AS122" s="232"/>
      <c r="AT122" s="232"/>
      <c r="AU122" s="232"/>
      <c r="AV122" s="232"/>
      <c r="AW122" s="232"/>
      <c r="AX122" s="232"/>
      <c r="AY122" s="232"/>
      <c r="AZ122" s="234"/>
      <c r="BA122" s="234"/>
    </row>
    <row r="123" spans="1:58" s="44" customFormat="1" ht="15" customHeight="1" x14ac:dyDescent="0.15">
      <c r="A123" s="40"/>
      <c r="B123" s="42"/>
      <c r="C123" s="42"/>
      <c r="D123" s="42"/>
      <c r="E123" s="42"/>
      <c r="F123" s="41"/>
      <c r="G123" s="41"/>
      <c r="H123" s="41"/>
      <c r="I123" s="42"/>
      <c r="J123" s="42"/>
      <c r="K123" s="206"/>
      <c r="L123" s="206"/>
      <c r="M123" s="206"/>
      <c r="N123" s="206"/>
      <c r="O123" s="206"/>
      <c r="P123" s="206"/>
      <c r="Q123" s="206"/>
      <c r="R123" s="206"/>
      <c r="S123" s="205"/>
      <c r="T123" s="206"/>
      <c r="U123" s="206"/>
      <c r="V123" s="206"/>
      <c r="W123" s="206"/>
      <c r="X123" s="206"/>
      <c r="Y123" s="206"/>
      <c r="Z123" s="206"/>
      <c r="AA123" s="206"/>
      <c r="AB123" s="206"/>
      <c r="AC123" s="206"/>
      <c r="AD123" s="62"/>
      <c r="AE123" s="15"/>
      <c r="AF123" s="43"/>
      <c r="AG123" s="232"/>
      <c r="AH123" s="232"/>
      <c r="AI123" s="232"/>
      <c r="AJ123" s="232"/>
      <c r="AK123" s="232"/>
      <c r="AL123" s="232"/>
      <c r="AM123" s="232"/>
      <c r="AN123" s="232"/>
      <c r="AO123" s="232"/>
      <c r="AP123" s="232"/>
      <c r="AQ123" s="232"/>
      <c r="AR123" s="232"/>
      <c r="AS123" s="232"/>
      <c r="AT123" s="232"/>
      <c r="AU123" s="232"/>
      <c r="AV123" s="232"/>
      <c r="AW123" s="232"/>
      <c r="AX123" s="232"/>
      <c r="AY123" s="232"/>
      <c r="AZ123" s="234"/>
      <c r="BA123" s="234"/>
    </row>
    <row r="124" spans="1:58" s="44" customFormat="1" ht="15" customHeight="1" x14ac:dyDescent="0.15">
      <c r="A124" s="40" t="s">
        <v>261</v>
      </c>
      <c r="B124" s="42"/>
      <c r="C124" s="42"/>
      <c r="D124" s="42"/>
      <c r="E124" s="42"/>
      <c r="F124" s="41"/>
      <c r="G124" s="41"/>
      <c r="H124" s="41"/>
      <c r="I124" s="42"/>
      <c r="J124" s="42"/>
      <c r="K124" s="172"/>
      <c r="L124" s="172"/>
      <c r="M124" s="172"/>
      <c r="N124" s="172"/>
      <c r="O124" s="172"/>
      <c r="P124" s="172"/>
      <c r="Q124" s="172"/>
      <c r="R124" s="172"/>
      <c r="S124" s="172"/>
      <c r="T124" s="172"/>
      <c r="U124" s="172"/>
      <c r="V124" s="172"/>
      <c r="W124" s="172"/>
      <c r="X124" s="172"/>
      <c r="Y124" s="172"/>
      <c r="Z124" s="172"/>
      <c r="AA124" s="172"/>
      <c r="AB124" s="172"/>
      <c r="AC124" s="172"/>
      <c r="AD124" s="62"/>
      <c r="AE124" s="15"/>
      <c r="AF124" s="43"/>
      <c r="AG124" s="232"/>
      <c r="AH124" s="232"/>
      <c r="AI124" s="232"/>
      <c r="AJ124" s="232"/>
      <c r="AK124" s="232"/>
      <c r="AL124" s="232"/>
      <c r="AM124" s="232"/>
      <c r="AN124" s="232"/>
      <c r="AO124" s="232"/>
      <c r="AP124" s="232"/>
      <c r="AQ124" s="232"/>
      <c r="AR124" s="232"/>
      <c r="AS124" s="232"/>
      <c r="AT124" s="232"/>
      <c r="AU124" s="232"/>
      <c r="AV124" s="232"/>
      <c r="AW124" s="232"/>
      <c r="AX124" s="232"/>
      <c r="AY124" s="232"/>
      <c r="AZ124" s="234"/>
      <c r="BA124" s="234"/>
    </row>
    <row r="125" spans="1:58" s="44" customFormat="1" ht="15" customHeight="1" x14ac:dyDescent="0.15">
      <c r="A125" s="40"/>
      <c r="B125" s="356" t="s">
        <v>200</v>
      </c>
      <c r="C125" s="357"/>
      <c r="D125" s="357"/>
      <c r="E125" s="357"/>
      <c r="F125" s="629"/>
      <c r="G125" s="357" t="s">
        <v>201</v>
      </c>
      <c r="H125" s="629"/>
      <c r="I125" s="357" t="s">
        <v>202</v>
      </c>
      <c r="J125" s="357"/>
      <c r="K125" s="357"/>
      <c r="L125" s="357"/>
      <c r="M125" s="357"/>
      <c r="N125" s="629"/>
      <c r="O125" s="631" t="s">
        <v>231</v>
      </c>
      <c r="P125" s="627"/>
      <c r="Q125" s="627"/>
      <c r="R125" s="627"/>
      <c r="S125" s="627"/>
      <c r="T125" s="627"/>
      <c r="U125" s="627"/>
      <c r="V125" s="631" t="s">
        <v>203</v>
      </c>
      <c r="W125" s="627"/>
      <c r="X125" s="627"/>
      <c r="Y125" s="627"/>
      <c r="Z125" s="627"/>
      <c r="AA125" s="627"/>
      <c r="AB125" s="627"/>
      <c r="AC125" s="628"/>
      <c r="AD125" s="15"/>
      <c r="AE125" s="15"/>
      <c r="AF125" s="43"/>
      <c r="AG125" s="232"/>
      <c r="AH125" s="232"/>
      <c r="AI125" s="232"/>
      <c r="AJ125" s="232"/>
      <c r="AK125" s="232"/>
      <c r="AL125" s="232"/>
      <c r="AM125" s="232"/>
      <c r="AN125" s="232"/>
      <c r="AO125" s="232"/>
      <c r="AP125" s="232"/>
      <c r="AQ125" s="232"/>
      <c r="AR125" s="232"/>
      <c r="AS125" s="232"/>
      <c r="AT125" s="232"/>
      <c r="AU125" s="232"/>
      <c r="AV125" s="232"/>
      <c r="AW125" s="232"/>
      <c r="AX125" s="232"/>
      <c r="AY125" s="232"/>
      <c r="AZ125" s="234"/>
      <c r="BA125" s="234"/>
    </row>
    <row r="126" spans="1:58" s="16" customFormat="1" ht="15" customHeight="1" x14ac:dyDescent="0.15">
      <c r="A126" s="153"/>
      <c r="B126" s="291"/>
      <c r="C126" s="292"/>
      <c r="D126" s="292"/>
      <c r="E126" s="292"/>
      <c r="F126" s="293"/>
      <c r="G126" s="297"/>
      <c r="H126" s="293"/>
      <c r="I126" s="299"/>
      <c r="J126" s="300"/>
      <c r="K126" s="300"/>
      <c r="L126" s="300"/>
      <c r="M126" s="300"/>
      <c r="N126" s="301"/>
      <c r="O126" s="305"/>
      <c r="P126" s="306"/>
      <c r="Q126" s="306"/>
      <c r="R126" s="306"/>
      <c r="S126" s="306"/>
      <c r="T126" s="306"/>
      <c r="U126" s="307"/>
      <c r="V126" s="305"/>
      <c r="W126" s="306"/>
      <c r="X126" s="306"/>
      <c r="Y126" s="306"/>
      <c r="Z126" s="306"/>
      <c r="AA126" s="306"/>
      <c r="AB126" s="306"/>
      <c r="AC126" s="311"/>
      <c r="AD126" s="242"/>
      <c r="AE126" s="15"/>
      <c r="AF126" s="15"/>
      <c r="AG126" s="227"/>
      <c r="AH126" s="227"/>
      <c r="AI126" s="227"/>
      <c r="AJ126" s="227"/>
      <c r="AK126" s="227"/>
      <c r="AL126" s="227"/>
      <c r="AM126" s="227"/>
      <c r="AN126" s="227"/>
      <c r="AO126" s="227"/>
      <c r="AP126" s="227"/>
      <c r="AQ126" s="227"/>
      <c r="AR126" s="227"/>
      <c r="AS126" s="227"/>
      <c r="AT126" s="227"/>
      <c r="AU126" s="227"/>
      <c r="AV126" s="227"/>
      <c r="AW126" s="227"/>
      <c r="AX126" s="227"/>
      <c r="AY126" s="227"/>
      <c r="AZ126" s="235"/>
      <c r="BA126" s="235"/>
    </row>
    <row r="127" spans="1:58" s="16" customFormat="1" ht="15" customHeight="1" x14ac:dyDescent="0.15">
      <c r="A127" s="153"/>
      <c r="B127" s="294"/>
      <c r="C127" s="295"/>
      <c r="D127" s="295"/>
      <c r="E127" s="295"/>
      <c r="F127" s="296"/>
      <c r="G127" s="298"/>
      <c r="H127" s="296"/>
      <c r="I127" s="302"/>
      <c r="J127" s="303"/>
      <c r="K127" s="303"/>
      <c r="L127" s="303"/>
      <c r="M127" s="303"/>
      <c r="N127" s="304"/>
      <c r="O127" s="308"/>
      <c r="P127" s="309"/>
      <c r="Q127" s="309"/>
      <c r="R127" s="309"/>
      <c r="S127" s="309"/>
      <c r="T127" s="309"/>
      <c r="U127" s="310"/>
      <c r="V127" s="308"/>
      <c r="W127" s="309"/>
      <c r="X127" s="309"/>
      <c r="Y127" s="309"/>
      <c r="Z127" s="309"/>
      <c r="AA127" s="309"/>
      <c r="AB127" s="309"/>
      <c r="AC127" s="312"/>
      <c r="AD127" s="242"/>
      <c r="AE127" s="15"/>
      <c r="AF127" s="15"/>
      <c r="AG127" s="227"/>
      <c r="AH127" s="227"/>
      <c r="AI127" s="227"/>
      <c r="AJ127" s="227"/>
      <c r="AK127" s="227"/>
      <c r="AL127" s="227"/>
      <c r="AM127" s="227"/>
      <c r="AN127" s="227"/>
      <c r="AO127" s="227"/>
      <c r="AP127" s="227"/>
      <c r="AQ127" s="227"/>
      <c r="AR127" s="227"/>
      <c r="AS127" s="227"/>
      <c r="AT127" s="227"/>
      <c r="AU127" s="227"/>
      <c r="AV127" s="227"/>
      <c r="AW127" s="227"/>
      <c r="AX127" s="227"/>
      <c r="AY127" s="227"/>
      <c r="AZ127" s="235"/>
      <c r="BA127" s="235"/>
    </row>
    <row r="128" spans="1:58" s="44" customFormat="1" ht="15" customHeight="1" x14ac:dyDescent="0.15">
      <c r="A128" s="40"/>
      <c r="B128" s="42"/>
      <c r="C128" s="42"/>
      <c r="D128" s="42"/>
      <c r="E128" s="42"/>
      <c r="F128" s="41"/>
      <c r="G128" s="41"/>
      <c r="H128" s="41"/>
      <c r="I128" s="42"/>
      <c r="J128" s="42"/>
      <c r="K128" s="171"/>
      <c r="L128" s="171"/>
      <c r="M128" s="171"/>
      <c r="N128" s="171"/>
      <c r="O128" s="171"/>
      <c r="P128" s="171"/>
      <c r="Q128" s="171"/>
      <c r="R128" s="171"/>
      <c r="S128" s="171"/>
      <c r="T128" s="171"/>
      <c r="U128" s="171"/>
      <c r="V128" s="171"/>
      <c r="W128" s="171"/>
      <c r="X128" s="171"/>
      <c r="Y128" s="171"/>
      <c r="Z128" s="171"/>
      <c r="AA128" s="171"/>
      <c r="AB128" s="171"/>
      <c r="AC128" s="171"/>
      <c r="AD128" s="15"/>
      <c r="AE128" s="15"/>
      <c r="AF128" s="43"/>
      <c r="AG128" s="220"/>
      <c r="AH128" s="232"/>
      <c r="AI128" s="232"/>
      <c r="AJ128" s="232"/>
      <c r="AK128" s="232"/>
      <c r="AL128" s="232"/>
      <c r="AM128" s="232"/>
      <c r="AN128" s="232"/>
      <c r="AO128" s="232"/>
      <c r="AP128" s="232"/>
      <c r="AQ128" s="232"/>
      <c r="AR128" s="232"/>
      <c r="AS128" s="232"/>
      <c r="AT128" s="232"/>
      <c r="AU128" s="232"/>
      <c r="AV128" s="232"/>
      <c r="AW128" s="232"/>
      <c r="AX128" s="232"/>
      <c r="AY128" s="232"/>
      <c r="AZ128" s="234"/>
      <c r="BA128" s="234"/>
    </row>
    <row r="129" spans="1:54" ht="15" customHeight="1" x14ac:dyDescent="0.15">
      <c r="A129" s="6" t="s">
        <v>220</v>
      </c>
      <c r="B129" s="6"/>
      <c r="C129" s="6"/>
      <c r="D129" s="6"/>
      <c r="E129" s="6"/>
      <c r="F129" s="6"/>
      <c r="G129" s="6"/>
      <c r="H129" s="6"/>
      <c r="I129" s="6"/>
      <c r="J129" s="6"/>
      <c r="K129" s="6"/>
      <c r="L129" s="6"/>
      <c r="M129" s="6"/>
      <c r="N129" s="6"/>
      <c r="O129" s="6"/>
      <c r="P129" s="6"/>
      <c r="Q129" s="6"/>
      <c r="R129" s="6"/>
      <c r="S129" s="6"/>
      <c r="T129" s="6"/>
      <c r="U129" s="6"/>
      <c r="V129" s="6"/>
      <c r="W129" s="6"/>
      <c r="AG129" s="229"/>
      <c r="AZ129" s="221"/>
      <c r="BA129" s="221"/>
      <c r="BB129"/>
    </row>
    <row r="130" spans="1:54" ht="7.5" customHeight="1" x14ac:dyDescent="0.15">
      <c r="A130" s="6"/>
      <c r="B130" s="716" t="s">
        <v>32</v>
      </c>
      <c r="C130" s="717"/>
      <c r="D130" s="717"/>
      <c r="E130" s="717"/>
      <c r="F130" s="717"/>
      <c r="G130" s="717"/>
      <c r="H130" s="717"/>
      <c r="I130" s="717"/>
      <c r="J130" s="717"/>
      <c r="K130" s="717"/>
      <c r="L130" s="717"/>
      <c r="M130" s="717"/>
      <c r="N130" s="717"/>
      <c r="O130" s="717"/>
      <c r="P130" s="717"/>
      <c r="Q130" s="717"/>
      <c r="R130" s="717"/>
      <c r="S130" s="717"/>
      <c r="T130" s="717"/>
      <c r="U130" s="717"/>
      <c r="V130" s="717"/>
      <c r="W130" s="717"/>
      <c r="X130" s="718"/>
      <c r="Y130" s="716" t="s">
        <v>33</v>
      </c>
      <c r="Z130" s="717"/>
      <c r="AA130" s="717"/>
      <c r="AB130" s="717"/>
      <c r="AC130" s="718"/>
      <c r="AD130" s="256"/>
      <c r="AE130" s="153"/>
      <c r="AF130" s="82"/>
      <c r="AG130" s="229"/>
      <c r="AH130" s="229"/>
      <c r="AZ130" s="221"/>
      <c r="BA130" s="221"/>
      <c r="BB130"/>
    </row>
    <row r="131" spans="1:54" ht="7.5" customHeight="1" x14ac:dyDescent="0.15">
      <c r="A131" s="6"/>
      <c r="B131" s="719"/>
      <c r="C131" s="720"/>
      <c r="D131" s="720"/>
      <c r="E131" s="720"/>
      <c r="F131" s="720"/>
      <c r="G131" s="720"/>
      <c r="H131" s="720"/>
      <c r="I131" s="720"/>
      <c r="J131" s="720"/>
      <c r="K131" s="720"/>
      <c r="L131" s="720"/>
      <c r="M131" s="720"/>
      <c r="N131" s="720"/>
      <c r="O131" s="720"/>
      <c r="P131" s="720"/>
      <c r="Q131" s="720"/>
      <c r="R131" s="720"/>
      <c r="S131" s="720"/>
      <c r="T131" s="720"/>
      <c r="U131" s="720"/>
      <c r="V131" s="720"/>
      <c r="W131" s="720"/>
      <c r="X131" s="721"/>
      <c r="Y131" s="719"/>
      <c r="Z131" s="720"/>
      <c r="AA131" s="720"/>
      <c r="AB131" s="720"/>
      <c r="AC131" s="721"/>
      <c r="AD131" s="256"/>
      <c r="AE131" s="153"/>
      <c r="AF131" s="82"/>
      <c r="AG131" s="229"/>
      <c r="AH131" s="229"/>
      <c r="AZ131" s="221"/>
      <c r="BA131" s="221"/>
      <c r="BB131"/>
    </row>
    <row r="132" spans="1:54" ht="15" customHeight="1" x14ac:dyDescent="0.15">
      <c r="A132" s="6"/>
      <c r="B132" s="716" t="s">
        <v>34</v>
      </c>
      <c r="C132" s="718"/>
      <c r="D132" s="593" t="s">
        <v>35</v>
      </c>
      <c r="E132" s="594"/>
      <c r="F132" s="638" t="s">
        <v>227</v>
      </c>
      <c r="G132" s="639"/>
      <c r="H132" s="700" t="s">
        <v>228</v>
      </c>
      <c r="I132" s="701"/>
      <c r="J132" s="457" t="s">
        <v>36</v>
      </c>
      <c r="K132" s="458"/>
      <c r="L132" s="459"/>
      <c r="M132" s="457" t="s">
        <v>37</v>
      </c>
      <c r="N132" s="459"/>
      <c r="O132" s="454" t="s">
        <v>38</v>
      </c>
      <c r="P132" s="455"/>
      <c r="Q132" s="455"/>
      <c r="R132" s="455"/>
      <c r="S132" s="455"/>
      <c r="T132" s="455"/>
      <c r="U132" s="455"/>
      <c r="V132" s="456"/>
      <c r="W132" s="610" t="s">
        <v>39</v>
      </c>
      <c r="X132" s="611"/>
      <c r="Y132" s="632" t="s">
        <v>40</v>
      </c>
      <c r="Z132" s="633"/>
      <c r="AA132" s="634"/>
      <c r="AB132" s="632" t="s">
        <v>41</v>
      </c>
      <c r="AC132" s="634"/>
      <c r="AD132" s="257"/>
      <c r="AE132" s="153"/>
      <c r="AF132" s="82"/>
      <c r="AG132" s="229"/>
      <c r="AH132" s="229"/>
      <c r="AZ132" s="221"/>
      <c r="BA132" s="221"/>
      <c r="BB132"/>
    </row>
    <row r="133" spans="1:54" ht="15" customHeight="1" x14ac:dyDescent="0.15">
      <c r="A133" s="6"/>
      <c r="B133" s="719"/>
      <c r="C133" s="721"/>
      <c r="D133" s="595"/>
      <c r="E133" s="596"/>
      <c r="F133" s="640"/>
      <c r="G133" s="641"/>
      <c r="H133" s="702"/>
      <c r="I133" s="703"/>
      <c r="J133" s="460"/>
      <c r="K133" s="461"/>
      <c r="L133" s="462"/>
      <c r="M133" s="460"/>
      <c r="N133" s="462"/>
      <c r="O133" s="444" t="s">
        <v>42</v>
      </c>
      <c r="P133" s="446"/>
      <c r="Q133" s="444" t="s">
        <v>43</v>
      </c>
      <c r="R133" s="445"/>
      <c r="S133" s="446"/>
      <c r="T133" s="444" t="s">
        <v>44</v>
      </c>
      <c r="U133" s="445"/>
      <c r="V133" s="446"/>
      <c r="W133" s="612"/>
      <c r="X133" s="613"/>
      <c r="Y133" s="635"/>
      <c r="Z133" s="636"/>
      <c r="AA133" s="637"/>
      <c r="AB133" s="635"/>
      <c r="AC133" s="637"/>
      <c r="AD133" s="257"/>
      <c r="AE133" s="153"/>
      <c r="AF133" s="82"/>
      <c r="AG133" s="229"/>
      <c r="AH133" s="229"/>
      <c r="AZ133" s="221"/>
      <c r="BA133" s="221"/>
      <c r="BB133"/>
    </row>
    <row r="134" spans="1:54" ht="7.5" customHeight="1" x14ac:dyDescent="0.15">
      <c r="A134" s="6"/>
      <c r="B134" s="319" t="s">
        <v>45</v>
      </c>
      <c r="C134" s="320"/>
      <c r="D134" s="369" t="s">
        <v>256</v>
      </c>
      <c r="E134" s="371"/>
      <c r="F134" s="369"/>
      <c r="G134" s="371" t="s">
        <v>229</v>
      </c>
      <c r="H134" s="369"/>
      <c r="I134" s="371" t="s">
        <v>229</v>
      </c>
      <c r="J134" s="325">
        <f>F134+H134</f>
        <v>0</v>
      </c>
      <c r="K134" s="326"/>
      <c r="L134" s="284" t="s">
        <v>46</v>
      </c>
      <c r="M134" s="369"/>
      <c r="N134" s="371"/>
      <c r="O134" s="313"/>
      <c r="P134" s="314"/>
      <c r="Q134" s="313"/>
      <c r="R134" s="624"/>
      <c r="S134" s="314"/>
      <c r="T134" s="313"/>
      <c r="U134" s="624"/>
      <c r="V134" s="314"/>
      <c r="W134" s="313"/>
      <c r="X134" s="314"/>
      <c r="Y134" s="313"/>
      <c r="Z134" s="624"/>
      <c r="AA134" s="314"/>
      <c r="AB134" s="313"/>
      <c r="AC134" s="314"/>
      <c r="AD134" s="239"/>
      <c r="AE134" s="153"/>
      <c r="AF134" s="82"/>
      <c r="AG134" s="229"/>
      <c r="AH134" s="229"/>
      <c r="AZ134" s="221"/>
      <c r="BA134" s="221"/>
      <c r="BB134"/>
    </row>
    <row r="135" spans="1:54" ht="7.5" customHeight="1" x14ac:dyDescent="0.15">
      <c r="A135" s="6"/>
      <c r="B135" s="323"/>
      <c r="C135" s="324"/>
      <c r="D135" s="370"/>
      <c r="E135" s="372"/>
      <c r="F135" s="370"/>
      <c r="G135" s="372"/>
      <c r="H135" s="370"/>
      <c r="I135" s="372"/>
      <c r="J135" s="329"/>
      <c r="K135" s="330"/>
      <c r="L135" s="285"/>
      <c r="M135" s="370"/>
      <c r="N135" s="372"/>
      <c r="O135" s="317"/>
      <c r="P135" s="318"/>
      <c r="Q135" s="317"/>
      <c r="R135" s="625"/>
      <c r="S135" s="318"/>
      <c r="T135" s="317"/>
      <c r="U135" s="625"/>
      <c r="V135" s="318"/>
      <c r="W135" s="317"/>
      <c r="X135" s="318"/>
      <c r="Y135" s="317"/>
      <c r="Z135" s="625"/>
      <c r="AA135" s="318"/>
      <c r="AB135" s="317"/>
      <c r="AC135" s="318"/>
      <c r="AD135" s="239"/>
      <c r="AE135" s="153"/>
      <c r="AF135" s="82"/>
      <c r="AG135" s="229"/>
      <c r="AH135" s="229"/>
      <c r="AZ135" s="221"/>
      <c r="BA135" s="221"/>
      <c r="BB135"/>
    </row>
    <row r="136" spans="1:54" ht="7.5" customHeight="1" x14ac:dyDescent="0.15">
      <c r="A136" s="6"/>
      <c r="B136" s="319" t="s">
        <v>252</v>
      </c>
      <c r="C136" s="320"/>
      <c r="D136" s="369"/>
      <c r="E136" s="371"/>
      <c r="F136" s="369"/>
      <c r="G136" s="371" t="s">
        <v>229</v>
      </c>
      <c r="H136" s="369"/>
      <c r="I136" s="371" t="s">
        <v>229</v>
      </c>
      <c r="J136" s="325">
        <f>F136+H136</f>
        <v>0</v>
      </c>
      <c r="K136" s="326"/>
      <c r="L136" s="284" t="s">
        <v>46</v>
      </c>
      <c r="M136" s="212"/>
      <c r="N136" s="213"/>
      <c r="O136" s="360" t="s">
        <v>47</v>
      </c>
      <c r="P136" s="284"/>
      <c r="Q136" s="436"/>
      <c r="R136" s="463"/>
      <c r="S136" s="437"/>
      <c r="T136" s="439"/>
      <c r="U136" s="440"/>
      <c r="V136" s="348" t="s">
        <v>46</v>
      </c>
      <c r="W136" s="436"/>
      <c r="X136" s="437"/>
      <c r="Y136" s="337">
        <f>ROUNDDOWN(T136/3,1)</f>
        <v>0</v>
      </c>
      <c r="Z136" s="338"/>
      <c r="AA136" s="284" t="s">
        <v>46</v>
      </c>
      <c r="AB136" s="436"/>
      <c r="AC136" s="437"/>
      <c r="AD136" s="258"/>
      <c r="AE136" s="153"/>
      <c r="AF136" s="82"/>
      <c r="AG136" s="229"/>
      <c r="AH136" s="229"/>
      <c r="AZ136" s="221"/>
      <c r="BA136" s="221"/>
      <c r="BB136"/>
    </row>
    <row r="137" spans="1:54" ht="7.5" customHeight="1" x14ac:dyDescent="0.15">
      <c r="A137" s="6"/>
      <c r="B137" s="323"/>
      <c r="C137" s="324"/>
      <c r="D137" s="370"/>
      <c r="E137" s="372"/>
      <c r="F137" s="370"/>
      <c r="G137" s="372"/>
      <c r="H137" s="370"/>
      <c r="I137" s="372"/>
      <c r="J137" s="329"/>
      <c r="K137" s="330"/>
      <c r="L137" s="285"/>
      <c r="M137" s="214"/>
      <c r="N137" s="215"/>
      <c r="O137" s="342"/>
      <c r="P137" s="290"/>
      <c r="Q137" s="376"/>
      <c r="R137" s="464"/>
      <c r="S137" s="377"/>
      <c r="T137" s="282"/>
      <c r="U137" s="345"/>
      <c r="V137" s="349"/>
      <c r="W137" s="376"/>
      <c r="X137" s="377"/>
      <c r="Y137" s="335"/>
      <c r="Z137" s="336"/>
      <c r="AA137" s="290"/>
      <c r="AB137" s="376"/>
      <c r="AC137" s="377"/>
      <c r="AD137" s="258"/>
      <c r="AE137" s="153"/>
      <c r="AF137" s="82"/>
      <c r="AG137" s="229"/>
      <c r="AH137" s="229"/>
      <c r="AZ137" s="221"/>
      <c r="BA137" s="221"/>
      <c r="BB137"/>
    </row>
    <row r="138" spans="1:54" ht="7.5" customHeight="1" x14ac:dyDescent="0.15">
      <c r="A138" s="6"/>
      <c r="B138" s="319" t="s">
        <v>250</v>
      </c>
      <c r="C138" s="320"/>
      <c r="D138" s="313"/>
      <c r="E138" s="314"/>
      <c r="F138" s="369"/>
      <c r="G138" s="371" t="s">
        <v>251</v>
      </c>
      <c r="H138" s="369"/>
      <c r="I138" s="371" t="s">
        <v>251</v>
      </c>
      <c r="J138" s="325">
        <f>F138+H138</f>
        <v>0</v>
      </c>
      <c r="K138" s="326"/>
      <c r="L138" s="284" t="s">
        <v>251</v>
      </c>
      <c r="M138" s="214"/>
      <c r="N138" s="215"/>
      <c r="O138" s="341" t="s">
        <v>48</v>
      </c>
      <c r="P138" s="288"/>
      <c r="Q138" s="376"/>
      <c r="R138" s="464"/>
      <c r="S138" s="377"/>
      <c r="T138" s="280"/>
      <c r="U138" s="344"/>
      <c r="V138" s="348" t="s">
        <v>46</v>
      </c>
      <c r="W138" s="376"/>
      <c r="X138" s="377"/>
      <c r="Y138" s="331">
        <f>ROUNDDOWN((T138+T140)/6,1)</f>
        <v>0</v>
      </c>
      <c r="Z138" s="332"/>
      <c r="AA138" s="288" t="s">
        <v>46</v>
      </c>
      <c r="AB138" s="376"/>
      <c r="AC138" s="377"/>
      <c r="AD138" s="258"/>
      <c r="AE138" s="153"/>
      <c r="AF138" s="82"/>
      <c r="AG138" s="229"/>
      <c r="AH138" s="229"/>
      <c r="AZ138" s="221"/>
      <c r="BA138" s="221"/>
      <c r="BB138"/>
    </row>
    <row r="139" spans="1:54" ht="7.5" customHeight="1" x14ac:dyDescent="0.15">
      <c r="A139" s="6"/>
      <c r="B139" s="321"/>
      <c r="C139" s="322"/>
      <c r="D139" s="315"/>
      <c r="E139" s="316"/>
      <c r="F139" s="442"/>
      <c r="G139" s="380"/>
      <c r="H139" s="442"/>
      <c r="I139" s="380"/>
      <c r="J139" s="327"/>
      <c r="K139" s="328"/>
      <c r="L139" s="289"/>
      <c r="M139" s="214"/>
      <c r="N139" s="215"/>
      <c r="O139" s="342"/>
      <c r="P139" s="290"/>
      <c r="Q139" s="376"/>
      <c r="R139" s="464"/>
      <c r="S139" s="377"/>
      <c r="T139" s="282"/>
      <c r="U139" s="345"/>
      <c r="V139" s="349"/>
      <c r="W139" s="376"/>
      <c r="X139" s="377"/>
      <c r="Y139" s="333"/>
      <c r="Z139" s="334"/>
      <c r="AA139" s="289"/>
      <c r="AB139" s="376"/>
      <c r="AC139" s="377"/>
      <c r="AD139" s="258"/>
      <c r="AE139" s="153"/>
      <c r="AF139" s="82"/>
      <c r="AG139" s="229"/>
      <c r="AH139" s="229"/>
      <c r="AZ139" s="221"/>
      <c r="BA139" s="221"/>
      <c r="BB139"/>
    </row>
    <row r="140" spans="1:54" ht="7.5" customHeight="1" x14ac:dyDescent="0.15">
      <c r="A140" s="6"/>
      <c r="B140" s="321"/>
      <c r="C140" s="322"/>
      <c r="D140" s="315"/>
      <c r="E140" s="316"/>
      <c r="F140" s="442"/>
      <c r="G140" s="380"/>
      <c r="H140" s="442"/>
      <c r="I140" s="380"/>
      <c r="J140" s="327"/>
      <c r="K140" s="328"/>
      <c r="L140" s="289"/>
      <c r="M140" s="214"/>
      <c r="N140" s="215"/>
      <c r="O140" s="341" t="s">
        <v>49</v>
      </c>
      <c r="P140" s="288"/>
      <c r="Q140" s="376"/>
      <c r="R140" s="464"/>
      <c r="S140" s="377"/>
      <c r="T140" s="280"/>
      <c r="U140" s="344"/>
      <c r="V140" s="348" t="s">
        <v>46</v>
      </c>
      <c r="W140" s="376"/>
      <c r="X140" s="377"/>
      <c r="Y140" s="333"/>
      <c r="Z140" s="334"/>
      <c r="AA140" s="289"/>
      <c r="AB140" s="376"/>
      <c r="AC140" s="377"/>
      <c r="AD140" s="258"/>
      <c r="AE140" s="153"/>
      <c r="AF140" s="82"/>
      <c r="AG140" s="229"/>
      <c r="AH140" s="229"/>
      <c r="AI140" s="221"/>
      <c r="AJ140" s="221"/>
      <c r="AK140" s="221"/>
      <c r="AL140" s="221"/>
      <c r="AM140" s="221"/>
      <c r="AN140" s="221"/>
      <c r="AO140" s="221"/>
      <c r="AP140" s="221"/>
      <c r="AQ140" s="221"/>
      <c r="AR140" s="221"/>
      <c r="AS140" s="221"/>
      <c r="AT140" s="221"/>
      <c r="AU140" s="221"/>
      <c r="AV140" s="221"/>
      <c r="AW140" s="221"/>
      <c r="AX140" s="221"/>
      <c r="AY140" s="221"/>
      <c r="AZ140" s="221"/>
      <c r="BA140" s="221"/>
      <c r="BB140"/>
    </row>
    <row r="141" spans="1:54" ht="7.5" customHeight="1" x14ac:dyDescent="0.15">
      <c r="A141" s="6"/>
      <c r="B141" s="321"/>
      <c r="C141" s="322"/>
      <c r="D141" s="315"/>
      <c r="E141" s="316"/>
      <c r="F141" s="442"/>
      <c r="G141" s="380"/>
      <c r="H141" s="442"/>
      <c r="I141" s="380"/>
      <c r="J141" s="327"/>
      <c r="K141" s="328"/>
      <c r="L141" s="289"/>
      <c r="M141" s="214"/>
      <c r="N141" s="215"/>
      <c r="O141" s="342"/>
      <c r="P141" s="290"/>
      <c r="Q141" s="378"/>
      <c r="R141" s="465"/>
      <c r="S141" s="379"/>
      <c r="T141" s="282"/>
      <c r="U141" s="345"/>
      <c r="V141" s="349"/>
      <c r="W141" s="378"/>
      <c r="X141" s="379"/>
      <c r="Y141" s="335"/>
      <c r="Z141" s="336"/>
      <c r="AA141" s="290"/>
      <c r="AB141" s="378"/>
      <c r="AC141" s="379"/>
      <c r="AD141" s="258"/>
      <c r="AE141" s="153"/>
      <c r="AF141" s="82"/>
      <c r="AG141" s="229"/>
      <c r="AH141" s="229"/>
      <c r="AI141" s="221"/>
      <c r="AJ141" s="221"/>
      <c r="AK141" s="221"/>
      <c r="AL141" s="221"/>
      <c r="AM141" s="221"/>
      <c r="AN141" s="221"/>
      <c r="AO141" s="221"/>
      <c r="AP141" s="221"/>
      <c r="AQ141" s="221"/>
      <c r="AR141" s="221"/>
      <c r="AS141" s="221"/>
      <c r="AT141" s="221"/>
      <c r="AU141" s="221"/>
      <c r="AV141" s="221"/>
      <c r="AW141" s="221"/>
      <c r="AX141" s="221"/>
      <c r="AY141" s="221"/>
      <c r="AZ141" s="221"/>
      <c r="BA141" s="221"/>
      <c r="BB141"/>
    </row>
    <row r="142" spans="1:54" ht="7.5" customHeight="1" x14ac:dyDescent="0.15">
      <c r="A142" s="6"/>
      <c r="B142" s="321"/>
      <c r="C142" s="322"/>
      <c r="D142" s="315"/>
      <c r="E142" s="316"/>
      <c r="F142" s="442"/>
      <c r="G142" s="380"/>
      <c r="H142" s="442"/>
      <c r="I142" s="380"/>
      <c r="J142" s="327"/>
      <c r="K142" s="328"/>
      <c r="L142" s="289"/>
      <c r="M142" s="214"/>
      <c r="N142" s="215"/>
      <c r="O142" s="341" t="s">
        <v>50</v>
      </c>
      <c r="P142" s="288"/>
      <c r="Q142" s="280"/>
      <c r="R142" s="344"/>
      <c r="S142" s="348" t="s">
        <v>46</v>
      </c>
      <c r="T142" s="280"/>
      <c r="U142" s="344"/>
      <c r="V142" s="348" t="s">
        <v>46</v>
      </c>
      <c r="W142" s="280"/>
      <c r="X142" s="281"/>
      <c r="Y142" s="333">
        <f>ROUNDDOWN((Q142+T142)/20,1)</f>
        <v>0</v>
      </c>
      <c r="Z142" s="334"/>
      <c r="AA142" s="288" t="s">
        <v>46</v>
      </c>
      <c r="AB142" s="331" t="str">
        <f>IF(AND(Q142="",T142=""),"",ROUNDUP(SUM(Q142,T142)/35,0))</f>
        <v/>
      </c>
      <c r="AC142" s="722"/>
      <c r="AD142" s="259"/>
      <c r="AE142" s="153"/>
      <c r="AF142" s="82"/>
      <c r="AG142" s="229"/>
      <c r="AH142" s="229"/>
    </row>
    <row r="143" spans="1:54" ht="7.5" customHeight="1" x14ac:dyDescent="0.15">
      <c r="A143" s="6"/>
      <c r="B143" s="321"/>
      <c r="C143" s="322"/>
      <c r="D143" s="315"/>
      <c r="E143" s="316"/>
      <c r="F143" s="442"/>
      <c r="G143" s="380"/>
      <c r="H143" s="442"/>
      <c r="I143" s="380"/>
      <c r="J143" s="327"/>
      <c r="K143" s="328"/>
      <c r="L143" s="289"/>
      <c r="M143" s="214"/>
      <c r="N143" s="215"/>
      <c r="O143" s="342"/>
      <c r="P143" s="290"/>
      <c r="Q143" s="282"/>
      <c r="R143" s="345"/>
      <c r="S143" s="349"/>
      <c r="T143" s="282"/>
      <c r="U143" s="345"/>
      <c r="V143" s="349"/>
      <c r="W143" s="282"/>
      <c r="X143" s="283"/>
      <c r="Y143" s="335"/>
      <c r="Z143" s="336"/>
      <c r="AA143" s="290"/>
      <c r="AB143" s="335"/>
      <c r="AC143" s="723"/>
      <c r="AD143" s="259"/>
      <c r="AE143" s="153"/>
      <c r="AF143" s="82"/>
      <c r="AG143" s="229"/>
      <c r="AH143" s="229"/>
    </row>
    <row r="144" spans="1:54" ht="7.5" customHeight="1" x14ac:dyDescent="0.15">
      <c r="A144" s="6"/>
      <c r="B144" s="321"/>
      <c r="C144" s="322"/>
      <c r="D144" s="315"/>
      <c r="E144" s="316"/>
      <c r="F144" s="442"/>
      <c r="G144" s="380"/>
      <c r="H144" s="442"/>
      <c r="I144" s="380"/>
      <c r="J144" s="327"/>
      <c r="K144" s="328"/>
      <c r="L144" s="289"/>
      <c r="M144" s="214"/>
      <c r="N144" s="215"/>
      <c r="O144" s="341" t="s">
        <v>51</v>
      </c>
      <c r="P144" s="288"/>
      <c r="Q144" s="280"/>
      <c r="R144" s="344"/>
      <c r="S144" s="348" t="s">
        <v>46</v>
      </c>
      <c r="T144" s="280"/>
      <c r="U144" s="344"/>
      <c r="V144" s="348" t="s">
        <v>46</v>
      </c>
      <c r="W144" s="280"/>
      <c r="X144" s="281"/>
      <c r="Y144" s="331">
        <f>ROUNDDOWN((Q144+T144+Q146+T146)/30,1)</f>
        <v>0</v>
      </c>
      <c r="Z144" s="332"/>
      <c r="AA144" s="288" t="s">
        <v>46</v>
      </c>
      <c r="AB144" s="331" t="str">
        <f t="shared" ref="AB144" si="0">IF(AND(Q144="",T144=""),"",ROUNDUP(SUM(Q144,T144)/35,0))</f>
        <v/>
      </c>
      <c r="AC144" s="722"/>
      <c r="AD144" s="259"/>
      <c r="AE144" s="153"/>
      <c r="AF144" s="82"/>
      <c r="AG144" s="229"/>
      <c r="AH144" s="229"/>
    </row>
    <row r="145" spans="1:57" ht="7.5" customHeight="1" x14ac:dyDescent="0.15">
      <c r="A145" s="6"/>
      <c r="B145" s="321"/>
      <c r="C145" s="322"/>
      <c r="D145" s="315"/>
      <c r="E145" s="316"/>
      <c r="F145" s="442"/>
      <c r="G145" s="380"/>
      <c r="H145" s="442"/>
      <c r="I145" s="380"/>
      <c r="J145" s="327"/>
      <c r="K145" s="328"/>
      <c r="L145" s="289"/>
      <c r="M145" s="214"/>
      <c r="N145" s="215"/>
      <c r="O145" s="342"/>
      <c r="P145" s="290"/>
      <c r="Q145" s="282"/>
      <c r="R145" s="345"/>
      <c r="S145" s="349"/>
      <c r="T145" s="282"/>
      <c r="U145" s="345"/>
      <c r="V145" s="349"/>
      <c r="W145" s="282"/>
      <c r="X145" s="283"/>
      <c r="Y145" s="333"/>
      <c r="Z145" s="334"/>
      <c r="AA145" s="289"/>
      <c r="AB145" s="335"/>
      <c r="AC145" s="723"/>
      <c r="AD145" s="259"/>
      <c r="AE145" s="153"/>
      <c r="AF145" s="82"/>
      <c r="AG145" s="229"/>
      <c r="AH145" s="229"/>
    </row>
    <row r="146" spans="1:57" ht="7.5" customHeight="1" x14ac:dyDescent="0.15">
      <c r="A146" s="6"/>
      <c r="B146" s="321"/>
      <c r="C146" s="322"/>
      <c r="D146" s="315"/>
      <c r="E146" s="316"/>
      <c r="F146" s="442"/>
      <c r="G146" s="380"/>
      <c r="H146" s="442"/>
      <c r="I146" s="380"/>
      <c r="J146" s="327"/>
      <c r="K146" s="328"/>
      <c r="L146" s="289"/>
      <c r="M146" s="214"/>
      <c r="N146" s="215"/>
      <c r="O146" s="341" t="s">
        <v>52</v>
      </c>
      <c r="P146" s="288"/>
      <c r="Q146" s="280"/>
      <c r="R146" s="344"/>
      <c r="S146" s="348" t="s">
        <v>46</v>
      </c>
      <c r="T146" s="280"/>
      <c r="U146" s="344"/>
      <c r="V146" s="348" t="s">
        <v>46</v>
      </c>
      <c r="W146" s="280"/>
      <c r="X146" s="281"/>
      <c r="Y146" s="333"/>
      <c r="Z146" s="334"/>
      <c r="AA146" s="289"/>
      <c r="AB146" s="331" t="str">
        <f t="shared" ref="AB146" si="1">IF(AND(Q146="",T146=""),"",ROUNDUP(SUM(Q146,T146)/35,0))</f>
        <v/>
      </c>
      <c r="AC146" s="722"/>
      <c r="AD146" s="259"/>
      <c r="AE146" s="153"/>
      <c r="AF146" s="82"/>
      <c r="AG146" s="229"/>
      <c r="AH146" s="229"/>
    </row>
    <row r="147" spans="1:57" ht="7.5" customHeight="1" x14ac:dyDescent="0.15">
      <c r="A147" s="6"/>
      <c r="B147" s="321"/>
      <c r="C147" s="322"/>
      <c r="D147" s="315"/>
      <c r="E147" s="316"/>
      <c r="F147" s="442"/>
      <c r="G147" s="380"/>
      <c r="H147" s="442"/>
      <c r="I147" s="380"/>
      <c r="J147" s="327"/>
      <c r="K147" s="328"/>
      <c r="L147" s="289"/>
      <c r="M147" s="214"/>
      <c r="N147" s="215"/>
      <c r="O147" s="343"/>
      <c r="P147" s="285"/>
      <c r="Q147" s="346"/>
      <c r="R147" s="347"/>
      <c r="S147" s="372"/>
      <c r="T147" s="346"/>
      <c r="U147" s="347"/>
      <c r="V147" s="372"/>
      <c r="W147" s="346"/>
      <c r="X147" s="614"/>
      <c r="Y147" s="335"/>
      <c r="Z147" s="336"/>
      <c r="AA147" s="285"/>
      <c r="AB147" s="339"/>
      <c r="AC147" s="724"/>
      <c r="AD147" s="259"/>
      <c r="AE147" s="153"/>
      <c r="AF147" s="82"/>
      <c r="AG147" s="229"/>
      <c r="AH147" s="229"/>
    </row>
    <row r="148" spans="1:57" ht="7.5" customHeight="1" x14ac:dyDescent="0.15">
      <c r="A148" s="6"/>
      <c r="B148" s="321"/>
      <c r="C148" s="322"/>
      <c r="D148" s="315"/>
      <c r="E148" s="316"/>
      <c r="F148" s="442"/>
      <c r="G148" s="380"/>
      <c r="H148" s="442"/>
      <c r="I148" s="380"/>
      <c r="J148" s="327"/>
      <c r="K148" s="328"/>
      <c r="L148" s="289"/>
      <c r="M148" s="214"/>
      <c r="N148" s="215"/>
      <c r="O148" s="360" t="s">
        <v>67</v>
      </c>
      <c r="P148" s="284"/>
      <c r="Q148" s="327" t="str">
        <f>IF(SUM(Q136:R147)=0,"",SUM(Q136:R147))</f>
        <v/>
      </c>
      <c r="R148" s="328"/>
      <c r="S148" s="289" t="s">
        <v>46</v>
      </c>
      <c r="T148" s="327" t="str">
        <f>IF(SUM(T136:U147)=0,"",SUM(T136:U147))</f>
        <v/>
      </c>
      <c r="U148" s="328"/>
      <c r="V148" s="289" t="s">
        <v>46</v>
      </c>
      <c r="W148" s="325" t="str">
        <f>IF(SUM(W142:X147)=0,"",SUM(W142:X147))</f>
        <v/>
      </c>
      <c r="X148" s="726"/>
      <c r="Y148" s="337" t="str">
        <f>IF(SUM(Y136:Z147)&gt;0,ROUND(SUM(Y136:Z147),0),"")</f>
        <v/>
      </c>
      <c r="Z148" s="338"/>
      <c r="AA148" s="284" t="s">
        <v>46</v>
      </c>
      <c r="AB148" s="337" t="str">
        <f>IF(SUM(AB142:AC147)&gt;0,SUM(AB142:AC147),"")</f>
        <v/>
      </c>
      <c r="AC148" s="725"/>
      <c r="AD148" s="259"/>
      <c r="AE148" s="153"/>
      <c r="AF148" s="82"/>
      <c r="AH148" s="229"/>
    </row>
    <row r="149" spans="1:57" ht="7.5" customHeight="1" x14ac:dyDescent="0.15">
      <c r="A149" s="6"/>
      <c r="B149" s="323"/>
      <c r="C149" s="324"/>
      <c r="D149" s="317"/>
      <c r="E149" s="318"/>
      <c r="F149" s="370"/>
      <c r="G149" s="372"/>
      <c r="H149" s="370"/>
      <c r="I149" s="372"/>
      <c r="J149" s="329"/>
      <c r="K149" s="330"/>
      <c r="L149" s="285"/>
      <c r="M149" s="216"/>
      <c r="N149" s="217"/>
      <c r="O149" s="343"/>
      <c r="P149" s="285"/>
      <c r="Q149" s="329"/>
      <c r="R149" s="330"/>
      <c r="S149" s="285"/>
      <c r="T149" s="329"/>
      <c r="U149" s="330"/>
      <c r="V149" s="285"/>
      <c r="W149" s="329"/>
      <c r="X149" s="727"/>
      <c r="Y149" s="339"/>
      <c r="Z149" s="340"/>
      <c r="AA149" s="285"/>
      <c r="AB149" s="339"/>
      <c r="AC149" s="724"/>
      <c r="AD149" s="259"/>
    </row>
    <row r="150" spans="1:57" ht="7.5" customHeight="1" x14ac:dyDescent="0.15">
      <c r="A150" s="6"/>
      <c r="B150" s="319" t="s">
        <v>234</v>
      </c>
      <c r="C150" s="320"/>
      <c r="D150" s="313"/>
      <c r="E150" s="314"/>
      <c r="F150" s="369"/>
      <c r="G150" s="371" t="s">
        <v>229</v>
      </c>
      <c r="H150" s="369"/>
      <c r="I150" s="371" t="s">
        <v>229</v>
      </c>
      <c r="J150" s="325">
        <f t="shared" ref="J150" si="2">F150+H150</f>
        <v>0</v>
      </c>
      <c r="K150" s="326"/>
      <c r="L150" s="284" t="s">
        <v>46</v>
      </c>
      <c r="M150" s="369"/>
      <c r="N150" s="371"/>
      <c r="O150" s="363" t="s">
        <v>237</v>
      </c>
      <c r="P150" s="363"/>
      <c r="Q150" s="363"/>
      <c r="R150" s="363"/>
      <c r="S150" s="363"/>
      <c r="T150" s="363"/>
      <c r="U150" s="363"/>
      <c r="V150" s="363"/>
      <c r="W150" s="363"/>
      <c r="X150" s="363"/>
      <c r="Y150" s="365"/>
      <c r="Z150" s="366"/>
      <c r="AA150" s="284" t="s">
        <v>46</v>
      </c>
      <c r="AB150" s="60"/>
      <c r="AC150" s="60"/>
      <c r="AD150" s="260"/>
      <c r="AE150" s="260"/>
      <c r="AF150" s="21"/>
      <c r="AG150" s="236"/>
      <c r="AH150" s="227"/>
      <c r="AI150" s="224"/>
      <c r="BC150" s="1"/>
      <c r="BD150" s="1"/>
      <c r="BE150" s="1"/>
    </row>
    <row r="151" spans="1:57" ht="7.5" customHeight="1" x14ac:dyDescent="0.15">
      <c r="A151" s="6"/>
      <c r="B151" s="323"/>
      <c r="C151" s="324"/>
      <c r="D151" s="317"/>
      <c r="E151" s="318"/>
      <c r="F151" s="370"/>
      <c r="G151" s="372"/>
      <c r="H151" s="370"/>
      <c r="I151" s="372"/>
      <c r="J151" s="329"/>
      <c r="K151" s="330"/>
      <c r="L151" s="285"/>
      <c r="M151" s="370"/>
      <c r="N151" s="372"/>
      <c r="O151" s="363"/>
      <c r="P151" s="363"/>
      <c r="Q151" s="363"/>
      <c r="R151" s="363"/>
      <c r="S151" s="363"/>
      <c r="T151" s="363"/>
      <c r="U151" s="363"/>
      <c r="V151" s="363"/>
      <c r="W151" s="363"/>
      <c r="X151" s="363"/>
      <c r="Y151" s="367"/>
      <c r="Z151" s="368"/>
      <c r="AA151" s="285"/>
      <c r="AB151" s="21"/>
      <c r="AC151" s="21"/>
      <c r="AD151" s="260"/>
      <c r="AE151" s="260"/>
      <c r="AF151" s="21"/>
      <c r="AG151" s="236"/>
      <c r="AH151" s="227"/>
      <c r="AI151" s="224"/>
      <c r="BC151" s="1"/>
      <c r="BD151" s="1"/>
      <c r="BE151" s="1"/>
    </row>
    <row r="152" spans="1:57" ht="7.5" customHeight="1" x14ac:dyDescent="0.15">
      <c r="A152" s="204"/>
      <c r="B152" s="319" t="s">
        <v>235</v>
      </c>
      <c r="C152" s="320"/>
      <c r="D152" s="313"/>
      <c r="E152" s="314"/>
      <c r="F152" s="369"/>
      <c r="G152" s="371" t="s">
        <v>46</v>
      </c>
      <c r="H152" s="369"/>
      <c r="I152" s="371" t="s">
        <v>46</v>
      </c>
      <c r="J152" s="325">
        <f t="shared" ref="J152" si="3">F152+H152</f>
        <v>0</v>
      </c>
      <c r="K152" s="326"/>
      <c r="L152" s="284" t="s">
        <v>46</v>
      </c>
      <c r="M152" s="369"/>
      <c r="N152" s="371"/>
      <c r="O152" s="364" t="s">
        <v>236</v>
      </c>
      <c r="P152" s="364"/>
      <c r="Q152" s="364"/>
      <c r="R152" s="364"/>
      <c r="S152" s="364"/>
      <c r="T152" s="364"/>
      <c r="U152" s="364"/>
      <c r="V152" s="364"/>
      <c r="W152" s="364"/>
      <c r="X152" s="364"/>
      <c r="Y152" s="365"/>
      <c r="Z152" s="366"/>
      <c r="AA152" s="284" t="s">
        <v>46</v>
      </c>
      <c r="AB152" s="21"/>
      <c r="AC152" s="21"/>
      <c r="AD152" s="260"/>
      <c r="AE152" s="260"/>
      <c r="AF152" s="21"/>
      <c r="AG152" s="236"/>
      <c r="AH152" s="227"/>
      <c r="AI152" s="224"/>
      <c r="BB152" s="206"/>
      <c r="BC152" s="206"/>
      <c r="BD152" s="206"/>
      <c r="BE152" s="206"/>
    </row>
    <row r="153" spans="1:57" ht="7.5" customHeight="1" x14ac:dyDescent="0.15">
      <c r="A153" s="204"/>
      <c r="B153" s="323"/>
      <c r="C153" s="324"/>
      <c r="D153" s="317"/>
      <c r="E153" s="318"/>
      <c r="F153" s="370"/>
      <c r="G153" s="372"/>
      <c r="H153" s="370"/>
      <c r="I153" s="372"/>
      <c r="J153" s="329"/>
      <c r="K153" s="330"/>
      <c r="L153" s="285"/>
      <c r="M153" s="370"/>
      <c r="N153" s="372"/>
      <c r="O153" s="364"/>
      <c r="P153" s="364"/>
      <c r="Q153" s="364"/>
      <c r="R153" s="364"/>
      <c r="S153" s="364"/>
      <c r="T153" s="364"/>
      <c r="U153" s="364"/>
      <c r="V153" s="364"/>
      <c r="W153" s="364"/>
      <c r="X153" s="364"/>
      <c r="Y153" s="367"/>
      <c r="Z153" s="368"/>
      <c r="AA153" s="285"/>
      <c r="AB153" s="21"/>
      <c r="AC153" s="21"/>
      <c r="AD153" s="260"/>
      <c r="AE153" s="260"/>
      <c r="AF153" s="21"/>
      <c r="AG153" s="236"/>
      <c r="AH153" s="227"/>
      <c r="AI153" s="224"/>
      <c r="BB153" s="206"/>
      <c r="BC153" s="206"/>
      <c r="BD153" s="206"/>
      <c r="BE153" s="206"/>
    </row>
    <row r="154" spans="1:57" ht="7.5" customHeight="1" x14ac:dyDescent="0.15">
      <c r="A154" s="204"/>
      <c r="B154" s="319" t="s">
        <v>233</v>
      </c>
      <c r="C154" s="320"/>
      <c r="D154" s="313"/>
      <c r="E154" s="314"/>
      <c r="F154" s="369"/>
      <c r="G154" s="371" t="s">
        <v>46</v>
      </c>
      <c r="H154" s="369"/>
      <c r="I154" s="371" t="s">
        <v>46</v>
      </c>
      <c r="J154" s="325">
        <f t="shared" ref="J154" si="4">F154+H154</f>
        <v>0</v>
      </c>
      <c r="K154" s="326"/>
      <c r="L154" s="284" t="s">
        <v>46</v>
      </c>
      <c r="M154" s="369"/>
      <c r="N154" s="371"/>
      <c r="O154" s="364" t="s">
        <v>238</v>
      </c>
      <c r="P154" s="364"/>
      <c r="Q154" s="364"/>
      <c r="R154" s="364"/>
      <c r="S154" s="364"/>
      <c r="T154" s="364"/>
      <c r="U154" s="364"/>
      <c r="V154" s="364"/>
      <c r="W154" s="364"/>
      <c r="X154" s="364"/>
      <c r="Y154" s="365"/>
      <c r="Z154" s="366"/>
      <c r="AA154" s="284" t="s">
        <v>46</v>
      </c>
      <c r="AB154" s="21"/>
      <c r="AC154" s="21"/>
      <c r="AD154" s="260"/>
      <c r="AE154" s="260"/>
      <c r="AF154" s="21"/>
      <c r="AG154" s="236"/>
      <c r="AH154" s="227"/>
      <c r="AI154" s="224"/>
      <c r="BB154" s="206"/>
      <c r="BC154" s="206"/>
      <c r="BD154" s="206"/>
      <c r="BE154" s="206"/>
    </row>
    <row r="155" spans="1:57" ht="7.5" customHeight="1" x14ac:dyDescent="0.15">
      <c r="A155" s="204"/>
      <c r="B155" s="323"/>
      <c r="C155" s="324"/>
      <c r="D155" s="317"/>
      <c r="E155" s="318"/>
      <c r="F155" s="370"/>
      <c r="G155" s="372"/>
      <c r="H155" s="370"/>
      <c r="I155" s="372"/>
      <c r="J155" s="329"/>
      <c r="K155" s="330"/>
      <c r="L155" s="285"/>
      <c r="M155" s="370"/>
      <c r="N155" s="372"/>
      <c r="O155" s="364"/>
      <c r="P155" s="364"/>
      <c r="Q155" s="364"/>
      <c r="R155" s="364"/>
      <c r="S155" s="364"/>
      <c r="T155" s="364"/>
      <c r="U155" s="364"/>
      <c r="V155" s="364"/>
      <c r="W155" s="364"/>
      <c r="X155" s="364"/>
      <c r="Y155" s="367"/>
      <c r="Z155" s="368"/>
      <c r="AA155" s="285"/>
      <c r="AB155" s="21"/>
      <c r="AC155" s="21"/>
      <c r="AD155" s="260"/>
      <c r="AE155" s="260"/>
      <c r="AF155" s="21"/>
      <c r="AG155" s="236"/>
      <c r="AH155" s="227"/>
      <c r="AI155" s="224"/>
      <c r="BB155" s="206"/>
      <c r="BC155" s="206"/>
      <c r="BD155" s="206"/>
      <c r="BE155" s="206"/>
    </row>
    <row r="156" spans="1:57" ht="7.5" customHeight="1" x14ac:dyDescent="0.15">
      <c r="A156" s="204"/>
      <c r="B156" s="319" t="s">
        <v>53</v>
      </c>
      <c r="C156" s="320"/>
      <c r="D156" s="313"/>
      <c r="E156" s="314"/>
      <c r="F156" s="369"/>
      <c r="G156" s="371" t="s">
        <v>46</v>
      </c>
      <c r="H156" s="369"/>
      <c r="I156" s="371" t="s">
        <v>46</v>
      </c>
      <c r="J156" s="325">
        <f t="shared" ref="J156" si="5">F156+H156</f>
        <v>0</v>
      </c>
      <c r="K156" s="326"/>
      <c r="L156" s="284" t="s">
        <v>46</v>
      </c>
      <c r="M156" s="369"/>
      <c r="N156" s="371"/>
      <c r="O156" s="360" t="s">
        <v>239</v>
      </c>
      <c r="P156" s="361"/>
      <c r="Q156" s="361"/>
      <c r="R156" s="361"/>
      <c r="S156" s="361"/>
      <c r="T156" s="361"/>
      <c r="U156" s="361"/>
      <c r="V156" s="361"/>
      <c r="W156" s="361"/>
      <c r="X156" s="284"/>
      <c r="Y156" s="337">
        <f>SUM(Y148:Z155)</f>
        <v>0</v>
      </c>
      <c r="Z156" s="338"/>
      <c r="AA156" s="284" t="s">
        <v>46</v>
      </c>
      <c r="AB156" s="21"/>
      <c r="AC156" s="21"/>
      <c r="AD156" s="260"/>
      <c r="AE156" s="260"/>
      <c r="AF156" s="21"/>
      <c r="AG156" s="236"/>
      <c r="AH156" s="227"/>
      <c r="AI156" s="224"/>
      <c r="BB156" s="206"/>
      <c r="BC156" s="206"/>
      <c r="BD156" s="206"/>
      <c r="BE156" s="206"/>
    </row>
    <row r="157" spans="1:57" ht="7.5" customHeight="1" x14ac:dyDescent="0.15">
      <c r="A157" s="204"/>
      <c r="B157" s="323"/>
      <c r="C157" s="324"/>
      <c r="D157" s="317"/>
      <c r="E157" s="318"/>
      <c r="F157" s="370"/>
      <c r="G157" s="372"/>
      <c r="H157" s="370"/>
      <c r="I157" s="372"/>
      <c r="J157" s="329"/>
      <c r="K157" s="330"/>
      <c r="L157" s="285"/>
      <c r="M157" s="370"/>
      <c r="N157" s="372"/>
      <c r="O157" s="343"/>
      <c r="P157" s="362"/>
      <c r="Q157" s="362"/>
      <c r="R157" s="362"/>
      <c r="S157" s="362"/>
      <c r="T157" s="362"/>
      <c r="U157" s="362"/>
      <c r="V157" s="362"/>
      <c r="W157" s="362"/>
      <c r="X157" s="285"/>
      <c r="Y157" s="339"/>
      <c r="Z157" s="340"/>
      <c r="AA157" s="285"/>
      <c r="AB157" s="21"/>
      <c r="AC157" s="21"/>
      <c r="AD157" s="260"/>
      <c r="AE157" s="260"/>
      <c r="AF157" s="21"/>
      <c r="AG157" s="236"/>
      <c r="AH157" s="227"/>
      <c r="AI157" s="224"/>
      <c r="BB157" s="206"/>
      <c r="BC157" s="206"/>
      <c r="BD157" s="206"/>
      <c r="BE157" s="206"/>
    </row>
    <row r="158" spans="1:57" ht="7.5" customHeight="1" x14ac:dyDescent="0.15">
      <c r="A158" s="6"/>
      <c r="B158" s="319" t="s">
        <v>54</v>
      </c>
      <c r="C158" s="320"/>
      <c r="D158" s="313"/>
      <c r="E158" s="314"/>
      <c r="F158" s="369"/>
      <c r="G158" s="371" t="s">
        <v>229</v>
      </c>
      <c r="H158" s="369"/>
      <c r="I158" s="371" t="s">
        <v>229</v>
      </c>
      <c r="J158" s="325">
        <f t="shared" ref="J158" si="6">F158+H158</f>
        <v>0</v>
      </c>
      <c r="K158" s="326"/>
      <c r="L158" s="284" t="s">
        <v>46</v>
      </c>
      <c r="M158" s="369"/>
      <c r="N158" s="371"/>
      <c r="O158" s="21"/>
      <c r="P158" s="399" t="s">
        <v>226</v>
      </c>
      <c r="Q158" s="399"/>
      <c r="R158" s="399"/>
      <c r="S158" s="399"/>
      <c r="T158" s="399"/>
      <c r="U158" s="399"/>
      <c r="V158" s="399"/>
      <c r="W158" s="399"/>
      <c r="X158" s="399"/>
      <c r="AC158" s="21"/>
      <c r="AD158" s="260"/>
      <c r="AE158" s="260"/>
      <c r="AF158" s="21"/>
      <c r="AG158" s="236"/>
      <c r="AH158" s="227"/>
      <c r="AI158" s="224"/>
      <c r="BC158" s="1"/>
      <c r="BD158" s="1"/>
      <c r="BE158" s="1"/>
    </row>
    <row r="159" spans="1:57" ht="7.5" customHeight="1" x14ac:dyDescent="0.15">
      <c r="A159" s="6"/>
      <c r="B159" s="323"/>
      <c r="C159" s="324"/>
      <c r="D159" s="317"/>
      <c r="E159" s="318"/>
      <c r="F159" s="370"/>
      <c r="G159" s="372"/>
      <c r="H159" s="370"/>
      <c r="I159" s="372"/>
      <c r="J159" s="329"/>
      <c r="K159" s="330"/>
      <c r="L159" s="285"/>
      <c r="M159" s="370"/>
      <c r="N159" s="372"/>
      <c r="O159" s="21"/>
      <c r="P159" s="399"/>
      <c r="Q159" s="399"/>
      <c r="R159" s="399"/>
      <c r="S159" s="399"/>
      <c r="T159" s="399"/>
      <c r="U159" s="399"/>
      <c r="V159" s="399"/>
      <c r="W159" s="399"/>
      <c r="X159" s="399"/>
      <c r="Y159" s="3"/>
      <c r="Z159" s="3"/>
      <c r="AA159" s="3"/>
      <c r="AB159" s="3"/>
      <c r="AC159" s="3"/>
      <c r="AD159" s="245"/>
      <c r="AF159" s="21"/>
      <c r="AG159" s="236"/>
      <c r="AH159" s="227"/>
      <c r="AI159" s="224"/>
      <c r="AJ159" s="224"/>
      <c r="BC159" s="1"/>
      <c r="BD159" s="1"/>
      <c r="BE159" s="1"/>
    </row>
    <row r="160" spans="1:57" ht="7.5" customHeight="1" x14ac:dyDescent="0.15">
      <c r="A160" s="6"/>
      <c r="B160" s="319" t="s">
        <v>55</v>
      </c>
      <c r="C160" s="320"/>
      <c r="D160" s="313"/>
      <c r="E160" s="314"/>
      <c r="F160" s="369"/>
      <c r="G160" s="371" t="s">
        <v>46</v>
      </c>
      <c r="H160" s="369"/>
      <c r="I160" s="371" t="s">
        <v>229</v>
      </c>
      <c r="J160" s="325">
        <f t="shared" ref="J160" si="7">F160+H160</f>
        <v>0</v>
      </c>
      <c r="K160" s="326"/>
      <c r="L160" s="284" t="s">
        <v>46</v>
      </c>
      <c r="M160" s="369"/>
      <c r="N160" s="371"/>
      <c r="O160" s="21"/>
      <c r="P160" s="709" t="s">
        <v>160</v>
      </c>
      <c r="Q160" s="381"/>
      <c r="R160" s="710"/>
      <c r="S160" s="291"/>
      <c r="T160" s="292"/>
      <c r="U160" s="410" t="s">
        <v>157</v>
      </c>
      <c r="V160" s="292"/>
      <c r="W160" s="410" t="s">
        <v>158</v>
      </c>
      <c r="X160" s="410" t="s">
        <v>159</v>
      </c>
      <c r="Y160" s="292"/>
      <c r="Z160" s="292"/>
      <c r="AA160" s="410" t="s">
        <v>157</v>
      </c>
      <c r="AB160" s="292"/>
      <c r="AC160" s="396" t="s">
        <v>158</v>
      </c>
      <c r="AD160" s="251"/>
      <c r="AG160" s="224"/>
      <c r="BC160" s="1"/>
    </row>
    <row r="161" spans="1:55" ht="7.5" customHeight="1" x14ac:dyDescent="0.15">
      <c r="A161" s="6"/>
      <c r="B161" s="323"/>
      <c r="C161" s="324"/>
      <c r="D161" s="317"/>
      <c r="E161" s="318"/>
      <c r="F161" s="370"/>
      <c r="G161" s="372"/>
      <c r="H161" s="370"/>
      <c r="I161" s="372"/>
      <c r="J161" s="329"/>
      <c r="K161" s="330"/>
      <c r="L161" s="285"/>
      <c r="M161" s="370"/>
      <c r="N161" s="372"/>
      <c r="O161" s="21"/>
      <c r="P161" s="711"/>
      <c r="Q161" s="453"/>
      <c r="R161" s="694"/>
      <c r="S161" s="400"/>
      <c r="T161" s="401"/>
      <c r="U161" s="411"/>
      <c r="V161" s="401"/>
      <c r="W161" s="411"/>
      <c r="X161" s="411"/>
      <c r="Y161" s="401"/>
      <c r="Z161" s="401"/>
      <c r="AA161" s="411"/>
      <c r="AB161" s="401"/>
      <c r="AC161" s="397"/>
      <c r="AD161" s="251"/>
      <c r="AG161" s="224"/>
      <c r="BC161" s="1"/>
    </row>
    <row r="162" spans="1:55" ht="7.5" customHeight="1" x14ac:dyDescent="0.15">
      <c r="A162" s="6"/>
      <c r="B162" s="319" t="s">
        <v>56</v>
      </c>
      <c r="C162" s="320"/>
      <c r="D162" s="313"/>
      <c r="E162" s="314"/>
      <c r="F162" s="369"/>
      <c r="G162" s="371" t="s">
        <v>46</v>
      </c>
      <c r="H162" s="369"/>
      <c r="I162" s="371" t="s">
        <v>229</v>
      </c>
      <c r="J162" s="325">
        <f t="shared" ref="J162" si="8">F162+H162</f>
        <v>0</v>
      </c>
      <c r="K162" s="326"/>
      <c r="L162" s="284" t="s">
        <v>46</v>
      </c>
      <c r="M162" s="369"/>
      <c r="N162" s="371"/>
      <c r="O162" s="21"/>
      <c r="P162" s="712" t="s">
        <v>155</v>
      </c>
      <c r="Q162" s="452"/>
      <c r="R162" s="693"/>
      <c r="S162" s="402"/>
      <c r="T162" s="403"/>
      <c r="U162" s="452" t="s">
        <v>157</v>
      </c>
      <c r="V162" s="403"/>
      <c r="W162" s="452" t="s">
        <v>158</v>
      </c>
      <c r="X162" s="452" t="s">
        <v>159</v>
      </c>
      <c r="Y162" s="403"/>
      <c r="Z162" s="403"/>
      <c r="AA162" s="452" t="s">
        <v>157</v>
      </c>
      <c r="AB162" s="403"/>
      <c r="AC162" s="693" t="s">
        <v>158</v>
      </c>
      <c r="AD162" s="15"/>
      <c r="AG162" s="224"/>
      <c r="BC162" s="1"/>
    </row>
    <row r="163" spans="1:55" ht="7.5" customHeight="1" x14ac:dyDescent="0.15">
      <c r="A163" s="6"/>
      <c r="B163" s="323"/>
      <c r="C163" s="324"/>
      <c r="D163" s="317"/>
      <c r="E163" s="318"/>
      <c r="F163" s="370"/>
      <c r="G163" s="372"/>
      <c r="H163" s="370"/>
      <c r="I163" s="372"/>
      <c r="J163" s="329"/>
      <c r="K163" s="330"/>
      <c r="L163" s="285"/>
      <c r="M163" s="370"/>
      <c r="N163" s="372"/>
      <c r="O163" s="21"/>
      <c r="P163" s="711"/>
      <c r="Q163" s="453"/>
      <c r="R163" s="694"/>
      <c r="S163" s="404"/>
      <c r="T163" s="405"/>
      <c r="U163" s="453"/>
      <c r="V163" s="405"/>
      <c r="W163" s="453"/>
      <c r="X163" s="453"/>
      <c r="Y163" s="405"/>
      <c r="Z163" s="405"/>
      <c r="AA163" s="453"/>
      <c r="AB163" s="405"/>
      <c r="AC163" s="694"/>
      <c r="AD163" s="15"/>
      <c r="AG163" s="224"/>
      <c r="BC163" s="1"/>
    </row>
    <row r="164" spans="1:55" ht="7.5" customHeight="1" x14ac:dyDescent="0.15">
      <c r="A164" s="6"/>
      <c r="B164" s="319" t="s">
        <v>57</v>
      </c>
      <c r="C164" s="320"/>
      <c r="D164" s="313"/>
      <c r="E164" s="314"/>
      <c r="F164" s="369"/>
      <c r="G164" s="371" t="s">
        <v>229</v>
      </c>
      <c r="H164" s="369"/>
      <c r="I164" s="371" t="s">
        <v>229</v>
      </c>
      <c r="J164" s="325">
        <f t="shared" ref="J164" si="9">F164+H164</f>
        <v>0</v>
      </c>
      <c r="K164" s="326"/>
      <c r="L164" s="284" t="s">
        <v>46</v>
      </c>
      <c r="M164" s="369"/>
      <c r="N164" s="371"/>
      <c r="O164" s="21"/>
      <c r="P164" s="713" t="s">
        <v>156</v>
      </c>
      <c r="Q164" s="714"/>
      <c r="R164" s="715"/>
      <c r="S164" s="448"/>
      <c r="T164" s="449"/>
      <c r="U164" s="383" t="s">
        <v>157</v>
      </c>
      <c r="V164" s="695"/>
      <c r="W164" s="383" t="s">
        <v>158</v>
      </c>
      <c r="X164" s="383" t="s">
        <v>159</v>
      </c>
      <c r="Y164" s="449"/>
      <c r="Z164" s="449"/>
      <c r="AA164" s="383" t="s">
        <v>157</v>
      </c>
      <c r="AB164" s="695"/>
      <c r="AC164" s="697" t="s">
        <v>158</v>
      </c>
      <c r="AD164" s="15"/>
      <c r="AG164" s="224"/>
      <c r="BC164" s="1"/>
    </row>
    <row r="165" spans="1:55" ht="7.5" customHeight="1" x14ac:dyDescent="0.15">
      <c r="A165" s="6"/>
      <c r="B165" s="323"/>
      <c r="C165" s="324"/>
      <c r="D165" s="317"/>
      <c r="E165" s="318"/>
      <c r="F165" s="370"/>
      <c r="G165" s="372"/>
      <c r="H165" s="370"/>
      <c r="I165" s="372"/>
      <c r="J165" s="329"/>
      <c r="K165" s="330"/>
      <c r="L165" s="285"/>
      <c r="M165" s="442"/>
      <c r="N165" s="380"/>
      <c r="O165" s="21"/>
      <c r="P165" s="323"/>
      <c r="Q165" s="500"/>
      <c r="R165" s="324"/>
      <c r="S165" s="450"/>
      <c r="T165" s="451"/>
      <c r="U165" s="692"/>
      <c r="V165" s="696"/>
      <c r="W165" s="692"/>
      <c r="X165" s="692"/>
      <c r="Y165" s="451"/>
      <c r="Z165" s="451"/>
      <c r="AA165" s="692"/>
      <c r="AB165" s="696"/>
      <c r="AC165" s="698"/>
      <c r="AD165" s="15"/>
      <c r="AG165" s="224"/>
      <c r="BC165" s="1"/>
    </row>
    <row r="166" spans="1:55" ht="7.5" customHeight="1" x14ac:dyDescent="0.15">
      <c r="A166" s="6"/>
      <c r="B166" s="319" t="s">
        <v>58</v>
      </c>
      <c r="C166" s="320"/>
      <c r="D166" s="313"/>
      <c r="E166" s="314"/>
      <c r="F166" s="360">
        <f>SUM(F134:F165)</f>
        <v>0</v>
      </c>
      <c r="G166" s="284" t="s">
        <v>230</v>
      </c>
      <c r="H166" s="360">
        <f>SUM(H134:H165)</f>
        <v>0</v>
      </c>
      <c r="I166" s="284" t="s">
        <v>230</v>
      </c>
      <c r="J166" s="325">
        <f>F166+H166</f>
        <v>0</v>
      </c>
      <c r="K166" s="326"/>
      <c r="L166" s="361" t="s">
        <v>46</v>
      </c>
      <c r="M166" s="369"/>
      <c r="N166" s="441"/>
      <c r="O166" s="21"/>
      <c r="P166" s="21"/>
      <c r="Q166" s="21"/>
      <c r="R166" s="21"/>
      <c r="S166" s="457" t="s">
        <v>161</v>
      </c>
      <c r="T166" s="458"/>
      <c r="U166" s="458"/>
      <c r="V166" s="458"/>
      <c r="W166" s="459"/>
      <c r="X166" s="690"/>
      <c r="Y166" s="690"/>
      <c r="Z166" s="690"/>
      <c r="AA166" s="690"/>
      <c r="AB166" s="458" t="s">
        <v>162</v>
      </c>
      <c r="AC166" s="459"/>
      <c r="AD166" s="261"/>
      <c r="AE166" s="260"/>
      <c r="AF166" s="21"/>
      <c r="AG166" s="224"/>
      <c r="BC166" s="1"/>
    </row>
    <row r="167" spans="1:55" ht="7.5" customHeight="1" x14ac:dyDescent="0.15">
      <c r="A167" s="6"/>
      <c r="B167" s="323"/>
      <c r="C167" s="324"/>
      <c r="D167" s="317"/>
      <c r="E167" s="318"/>
      <c r="F167" s="343"/>
      <c r="G167" s="285"/>
      <c r="H167" s="343"/>
      <c r="I167" s="285"/>
      <c r="J167" s="329"/>
      <c r="K167" s="330"/>
      <c r="L167" s="362"/>
      <c r="M167" s="442"/>
      <c r="N167" s="443"/>
      <c r="O167" s="21"/>
      <c r="P167" s="21"/>
      <c r="Q167" s="21"/>
      <c r="R167" s="21"/>
      <c r="S167" s="460"/>
      <c r="T167" s="461"/>
      <c r="U167" s="461"/>
      <c r="V167" s="461"/>
      <c r="W167" s="462"/>
      <c r="X167" s="691"/>
      <c r="Y167" s="691"/>
      <c r="Z167" s="691"/>
      <c r="AA167" s="691"/>
      <c r="AB167" s="461"/>
      <c r="AC167" s="462"/>
      <c r="AD167" s="261"/>
      <c r="AE167" s="260"/>
      <c r="AF167" s="21"/>
      <c r="AG167" s="237"/>
      <c r="BC167" s="1"/>
    </row>
    <row r="168" spans="1:55" s="88" customFormat="1" ht="7.5" customHeight="1" x14ac:dyDescent="0.15">
      <c r="A168" s="84"/>
      <c r="B168" s="19"/>
      <c r="C168" s="19"/>
      <c r="D168" s="19"/>
      <c r="E168" s="19"/>
      <c r="F168" s="19"/>
      <c r="G168" s="85"/>
      <c r="H168" s="85"/>
      <c r="I168" s="19"/>
      <c r="J168" s="19"/>
      <c r="K168" s="19"/>
      <c r="L168" s="86"/>
      <c r="M168" s="86"/>
      <c r="N168" s="86"/>
      <c r="O168" s="86"/>
      <c r="P168" s="86"/>
      <c r="Q168" s="87"/>
      <c r="R168" s="87"/>
      <c r="S168" s="87"/>
      <c r="T168" s="87"/>
      <c r="U168" s="87"/>
      <c r="V168" s="87"/>
      <c r="W168" s="86"/>
      <c r="X168" s="86"/>
      <c r="Y168" s="86"/>
      <c r="Z168" s="87"/>
      <c r="AA168" s="87"/>
      <c r="AB168" s="86"/>
      <c r="AC168" s="15"/>
      <c r="AD168" s="15"/>
      <c r="AE168" s="15"/>
      <c r="AF168" s="62"/>
      <c r="AG168" s="237"/>
      <c r="AH168" s="237"/>
      <c r="AI168" s="237"/>
      <c r="AJ168" s="237"/>
      <c r="AK168" s="237"/>
      <c r="AL168" s="237"/>
      <c r="AM168" s="237"/>
      <c r="AN168" s="237"/>
      <c r="AO168" s="237"/>
      <c r="AP168" s="237"/>
      <c r="AQ168" s="237"/>
      <c r="AR168" s="237"/>
      <c r="AS168" s="237"/>
      <c r="AT168" s="237"/>
      <c r="AU168" s="237"/>
      <c r="AV168" s="237"/>
      <c r="AW168" s="237"/>
      <c r="AX168" s="237"/>
      <c r="AY168" s="237"/>
      <c r="AZ168" s="237"/>
      <c r="BA168" s="237"/>
    </row>
    <row r="169" spans="1:55" s="88" customFormat="1" ht="13.5" customHeight="1" x14ac:dyDescent="0.15">
      <c r="A169" s="84"/>
      <c r="B169" s="350" t="s">
        <v>248</v>
      </c>
      <c r="C169" s="351"/>
      <c r="D169" s="351"/>
      <c r="E169" s="352"/>
      <c r="F169" s="353"/>
      <c r="G169" s="354"/>
      <c r="H169" s="354"/>
      <c r="I169" s="355"/>
      <c r="J169" s="210"/>
      <c r="K169" s="210"/>
      <c r="L169" s="86"/>
      <c r="M169" s="86"/>
      <c r="N169" s="86"/>
      <c r="O169" s="86"/>
      <c r="P169" s="86"/>
      <c r="Q169" s="87"/>
      <c r="R169" s="87"/>
      <c r="S169" s="87"/>
      <c r="T169" s="87"/>
      <c r="U169" s="87"/>
      <c r="V169" s="87"/>
      <c r="W169" s="86"/>
      <c r="X169" s="86"/>
      <c r="Y169" s="86"/>
      <c r="Z169" s="87"/>
      <c r="AA169" s="87"/>
      <c r="AB169" s="86"/>
      <c r="AC169" s="15"/>
      <c r="AD169" s="15"/>
      <c r="AE169" s="15"/>
      <c r="AF169" s="62"/>
      <c r="AG169" s="237"/>
      <c r="AH169" s="237"/>
      <c r="AI169" s="237"/>
      <c r="AJ169" s="237"/>
      <c r="AK169" s="237"/>
      <c r="AL169" s="237"/>
      <c r="AM169" s="237"/>
      <c r="AN169" s="237"/>
      <c r="AO169" s="237"/>
      <c r="AP169" s="237"/>
      <c r="AQ169" s="237"/>
      <c r="AR169" s="237"/>
      <c r="AS169" s="237"/>
      <c r="AT169" s="237"/>
      <c r="AU169" s="237"/>
      <c r="AV169" s="237"/>
      <c r="AW169" s="237"/>
      <c r="AX169" s="237"/>
      <c r="AY169" s="237"/>
      <c r="AZ169" s="237"/>
      <c r="BA169" s="237"/>
    </row>
    <row r="170" spans="1:55" s="63" customFormat="1" ht="15" customHeight="1" x14ac:dyDescent="0.15">
      <c r="A170" s="61"/>
      <c r="B170" s="679" t="s">
        <v>249</v>
      </c>
      <c r="C170" s="679"/>
      <c r="D170" s="679"/>
      <c r="E170" s="679"/>
      <c r="F170" s="679"/>
      <c r="G170" s="679"/>
      <c r="H170" s="679"/>
      <c r="I170" s="679"/>
      <c r="J170" s="679"/>
      <c r="K170" s="679"/>
      <c r="L170" s="679"/>
      <c r="M170" s="679"/>
      <c r="N170" s="679"/>
      <c r="O170" s="679"/>
      <c r="P170" s="679"/>
      <c r="Q170" s="679"/>
      <c r="R170" s="679"/>
      <c r="S170" s="679"/>
      <c r="T170" s="679"/>
      <c r="U170" s="679"/>
      <c r="V170" s="679"/>
      <c r="W170" s="679"/>
      <c r="X170" s="679"/>
      <c r="Y170" s="679"/>
      <c r="Z170" s="679"/>
      <c r="AA170" s="679"/>
      <c r="AB170" s="679"/>
      <c r="AC170" s="679"/>
      <c r="AD170" s="262"/>
      <c r="AE170" s="15"/>
      <c r="AF170" s="15"/>
      <c r="AG170" s="222"/>
      <c r="AH170" s="222"/>
      <c r="AI170" s="222"/>
      <c r="AJ170" s="222"/>
      <c r="AK170" s="222"/>
      <c r="AL170" s="222"/>
      <c r="AM170" s="222"/>
      <c r="AN170" s="222"/>
      <c r="AO170" s="222"/>
      <c r="AP170" s="222"/>
      <c r="AQ170" s="222"/>
      <c r="AR170" s="222"/>
      <c r="AS170" s="222"/>
      <c r="AT170" s="222"/>
      <c r="AU170" s="222"/>
      <c r="AV170" s="222"/>
      <c r="AW170" s="222"/>
      <c r="AX170" s="222"/>
      <c r="AY170" s="222"/>
      <c r="AZ170" s="222"/>
      <c r="BA170" s="222"/>
      <c r="BB170" s="62"/>
    </row>
    <row r="171" spans="1:55" s="63" customFormat="1" ht="15" customHeight="1" x14ac:dyDescent="0.15">
      <c r="A171" s="61"/>
      <c r="B171" s="679"/>
      <c r="C171" s="679"/>
      <c r="D171" s="679"/>
      <c r="E171" s="679"/>
      <c r="F171" s="679"/>
      <c r="G171" s="679"/>
      <c r="H171" s="679"/>
      <c r="I171" s="679"/>
      <c r="J171" s="679"/>
      <c r="K171" s="679"/>
      <c r="L171" s="679"/>
      <c r="M171" s="679"/>
      <c r="N171" s="679"/>
      <c r="O171" s="679"/>
      <c r="P171" s="679"/>
      <c r="Q171" s="679"/>
      <c r="R171" s="679"/>
      <c r="S171" s="679"/>
      <c r="T171" s="679"/>
      <c r="U171" s="679"/>
      <c r="V171" s="679"/>
      <c r="W171" s="679"/>
      <c r="X171" s="679"/>
      <c r="Y171" s="679"/>
      <c r="Z171" s="679"/>
      <c r="AA171" s="679"/>
      <c r="AB171" s="679"/>
      <c r="AC171" s="679"/>
      <c r="AD171" s="262"/>
      <c r="AE171" s="15"/>
      <c r="AF171" s="15"/>
      <c r="AG171" s="222"/>
      <c r="AH171" s="222"/>
      <c r="AI171" s="222"/>
      <c r="AJ171" s="222"/>
      <c r="AK171" s="222"/>
      <c r="AL171" s="222"/>
      <c r="AM171" s="222"/>
      <c r="AN171" s="222"/>
      <c r="AO171" s="222"/>
      <c r="AP171" s="222"/>
      <c r="AQ171" s="222"/>
      <c r="AR171" s="222"/>
      <c r="AS171" s="222"/>
      <c r="AT171" s="222"/>
      <c r="AU171" s="222"/>
      <c r="AV171" s="222"/>
      <c r="AW171" s="222"/>
      <c r="AX171" s="222"/>
      <c r="AY171" s="222"/>
      <c r="AZ171" s="222"/>
      <c r="BA171" s="222"/>
      <c r="BB171" s="62"/>
    </row>
    <row r="172" spans="1:55" s="63" customFormat="1" ht="15" customHeight="1" x14ac:dyDescent="0.15">
      <c r="A172" s="61"/>
      <c r="B172" s="679"/>
      <c r="C172" s="679"/>
      <c r="D172" s="679"/>
      <c r="E172" s="679"/>
      <c r="F172" s="679"/>
      <c r="G172" s="679"/>
      <c r="H172" s="679"/>
      <c r="I172" s="679"/>
      <c r="J172" s="679"/>
      <c r="K172" s="679"/>
      <c r="L172" s="679"/>
      <c r="M172" s="679"/>
      <c r="N172" s="679"/>
      <c r="O172" s="679"/>
      <c r="P172" s="679"/>
      <c r="Q172" s="679"/>
      <c r="R172" s="679"/>
      <c r="S172" s="679"/>
      <c r="T172" s="679"/>
      <c r="U172" s="679"/>
      <c r="V172" s="679"/>
      <c r="W172" s="679"/>
      <c r="X172" s="679"/>
      <c r="Y172" s="679"/>
      <c r="Z172" s="679"/>
      <c r="AA172" s="679"/>
      <c r="AB172" s="679"/>
      <c r="AC172" s="679"/>
      <c r="AD172" s="262"/>
      <c r="AE172" s="15"/>
      <c r="AF172" s="15"/>
      <c r="AG172" s="222"/>
      <c r="AH172" s="222"/>
      <c r="AI172" s="222"/>
      <c r="AJ172" s="222"/>
      <c r="AK172" s="222"/>
      <c r="AL172" s="222"/>
      <c r="AM172" s="222"/>
      <c r="AN172" s="222"/>
      <c r="AO172" s="222"/>
      <c r="AP172" s="222"/>
      <c r="AQ172" s="222"/>
      <c r="AR172" s="222"/>
      <c r="AS172" s="222"/>
      <c r="AT172" s="222"/>
      <c r="AU172" s="222"/>
      <c r="AV172" s="222"/>
      <c r="AW172" s="222"/>
      <c r="AX172" s="222"/>
      <c r="AY172" s="222"/>
      <c r="AZ172" s="222"/>
      <c r="BA172" s="222"/>
      <c r="BB172" s="62"/>
    </row>
    <row r="173" spans="1:55" s="63" customFormat="1" ht="15" customHeight="1" x14ac:dyDescent="0.15">
      <c r="A173" s="61"/>
      <c r="B173" s="679"/>
      <c r="C173" s="679"/>
      <c r="D173" s="679"/>
      <c r="E173" s="679"/>
      <c r="F173" s="679"/>
      <c r="G173" s="679"/>
      <c r="H173" s="679"/>
      <c r="I173" s="679"/>
      <c r="J173" s="679"/>
      <c r="K173" s="679"/>
      <c r="L173" s="679"/>
      <c r="M173" s="679"/>
      <c r="N173" s="679"/>
      <c r="O173" s="679"/>
      <c r="P173" s="679"/>
      <c r="Q173" s="679"/>
      <c r="R173" s="679"/>
      <c r="S173" s="679"/>
      <c r="T173" s="679"/>
      <c r="U173" s="679"/>
      <c r="V173" s="679"/>
      <c r="W173" s="679"/>
      <c r="X173" s="679"/>
      <c r="Y173" s="679"/>
      <c r="Z173" s="679"/>
      <c r="AA173" s="679"/>
      <c r="AB173" s="679"/>
      <c r="AC173" s="679"/>
      <c r="AD173" s="262"/>
      <c r="AE173" s="15"/>
      <c r="AF173" s="15"/>
      <c r="AG173" s="222"/>
      <c r="AH173" s="222"/>
      <c r="AI173" s="222"/>
      <c r="AJ173" s="222"/>
      <c r="AK173" s="222"/>
      <c r="AL173" s="222"/>
      <c r="AM173" s="222"/>
      <c r="AN173" s="222"/>
      <c r="AO173" s="222"/>
      <c r="AP173" s="222"/>
      <c r="AQ173" s="222"/>
      <c r="AR173" s="222"/>
      <c r="AS173" s="222"/>
      <c r="AT173" s="222"/>
      <c r="AU173" s="222"/>
      <c r="AV173" s="222"/>
      <c r="AW173" s="222"/>
      <c r="AX173" s="222"/>
      <c r="AY173" s="222"/>
      <c r="AZ173" s="222"/>
      <c r="BA173" s="222"/>
      <c r="BB173" s="62"/>
    </row>
    <row r="174" spans="1:55" s="63" customFormat="1" ht="15" customHeight="1" x14ac:dyDescent="0.15">
      <c r="A174" s="61"/>
      <c r="B174" s="679"/>
      <c r="C174" s="679"/>
      <c r="D174" s="679"/>
      <c r="E174" s="679"/>
      <c r="F174" s="679"/>
      <c r="G174" s="679"/>
      <c r="H174" s="679"/>
      <c r="I174" s="679"/>
      <c r="J174" s="679"/>
      <c r="K174" s="679"/>
      <c r="L174" s="679"/>
      <c r="M174" s="679"/>
      <c r="N174" s="679"/>
      <c r="O174" s="679"/>
      <c r="P174" s="679"/>
      <c r="Q174" s="679"/>
      <c r="R174" s="679"/>
      <c r="S174" s="679"/>
      <c r="T174" s="679"/>
      <c r="U174" s="679"/>
      <c r="V174" s="679"/>
      <c r="W174" s="679"/>
      <c r="X174" s="679"/>
      <c r="Y174" s="679"/>
      <c r="Z174" s="679"/>
      <c r="AA174" s="679"/>
      <c r="AB174" s="679"/>
      <c r="AC174" s="679"/>
      <c r="AD174" s="262"/>
      <c r="AE174" s="15"/>
      <c r="AF174" s="15"/>
      <c r="AG174" s="222"/>
      <c r="AH174" s="222"/>
      <c r="AI174" s="222"/>
      <c r="AJ174" s="222"/>
      <c r="AK174" s="222"/>
      <c r="AL174" s="222"/>
      <c r="AM174" s="222"/>
      <c r="AN174" s="222"/>
      <c r="AO174" s="222"/>
      <c r="AP174" s="222"/>
      <c r="AQ174" s="222"/>
      <c r="AR174" s="222"/>
      <c r="AS174" s="222"/>
      <c r="AT174" s="222"/>
      <c r="AU174" s="222"/>
      <c r="AV174" s="222"/>
      <c r="AW174" s="222"/>
      <c r="AX174" s="222"/>
      <c r="AY174" s="222"/>
      <c r="AZ174" s="222"/>
      <c r="BA174" s="222"/>
      <c r="BB174" s="62"/>
    </row>
    <row r="175" spans="1:55" s="63" customFormat="1" ht="35.25" customHeight="1" x14ac:dyDescent="0.15">
      <c r="A175" s="61"/>
      <c r="B175" s="679"/>
      <c r="C175" s="679"/>
      <c r="D175" s="679"/>
      <c r="E175" s="679"/>
      <c r="F175" s="679"/>
      <c r="G175" s="679"/>
      <c r="H175" s="679"/>
      <c r="I175" s="679"/>
      <c r="J175" s="679"/>
      <c r="K175" s="679"/>
      <c r="L175" s="679"/>
      <c r="M175" s="679"/>
      <c r="N175" s="679"/>
      <c r="O175" s="679"/>
      <c r="P175" s="679"/>
      <c r="Q175" s="679"/>
      <c r="R175" s="679"/>
      <c r="S175" s="679"/>
      <c r="T175" s="679"/>
      <c r="U175" s="679"/>
      <c r="V175" s="679"/>
      <c r="W175" s="679"/>
      <c r="X175" s="679"/>
      <c r="Y175" s="679"/>
      <c r="Z175" s="679"/>
      <c r="AA175" s="679"/>
      <c r="AB175" s="679"/>
      <c r="AC175" s="679"/>
      <c r="AD175" s="262"/>
      <c r="AE175" s="15"/>
      <c r="AF175" s="15"/>
      <c r="AG175" s="220"/>
      <c r="AH175" s="222"/>
      <c r="AI175" s="222"/>
      <c r="AJ175" s="222"/>
      <c r="AK175" s="222"/>
      <c r="AL175" s="222"/>
      <c r="AM175" s="222"/>
      <c r="AN175" s="222"/>
      <c r="AO175" s="222"/>
      <c r="AP175" s="222"/>
      <c r="AQ175" s="222"/>
      <c r="AR175" s="222"/>
      <c r="AS175" s="222"/>
      <c r="AT175" s="222"/>
      <c r="AU175" s="222"/>
      <c r="AV175" s="222"/>
      <c r="AW175" s="222"/>
      <c r="AX175" s="222"/>
      <c r="AY175" s="222"/>
      <c r="AZ175" s="222"/>
      <c r="BA175" s="222"/>
      <c r="BB175" s="62"/>
    </row>
    <row r="176" spans="1:55" ht="15" customHeight="1" x14ac:dyDescent="0.15">
      <c r="A176" s="6"/>
      <c r="B176" s="679"/>
      <c r="C176" s="679"/>
      <c r="D176" s="679"/>
      <c r="E176" s="679"/>
      <c r="F176" s="679"/>
      <c r="G176" s="679"/>
      <c r="H176" s="679"/>
      <c r="I176" s="679"/>
      <c r="J176" s="679"/>
      <c r="K176" s="679"/>
      <c r="L176" s="679"/>
      <c r="M176" s="679"/>
      <c r="N176" s="679"/>
      <c r="O176" s="679"/>
      <c r="P176" s="679"/>
      <c r="Q176" s="679"/>
      <c r="R176" s="679"/>
      <c r="S176" s="679"/>
      <c r="T176" s="679"/>
      <c r="U176" s="679"/>
      <c r="V176" s="679"/>
      <c r="W176" s="679"/>
      <c r="X176" s="679"/>
      <c r="Y176" s="679"/>
      <c r="Z176" s="679"/>
      <c r="AA176" s="679"/>
      <c r="AB176" s="679"/>
      <c r="AC176" s="679"/>
      <c r="AD176" s="262"/>
      <c r="AF176" s="74"/>
    </row>
    <row r="177" spans="1:54" ht="15" customHeight="1" x14ac:dyDescent="0.15">
      <c r="A177" s="182" t="s">
        <v>285</v>
      </c>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60"/>
      <c r="AF177" s="181"/>
      <c r="BB177" s="183"/>
    </row>
    <row r="178" spans="1:54" ht="15" customHeight="1" x14ac:dyDescent="0.15">
      <c r="A178" s="182"/>
      <c r="B178" s="670" t="s">
        <v>222</v>
      </c>
      <c r="C178" s="671"/>
      <c r="D178" s="671"/>
      <c r="E178" s="680"/>
      <c r="F178" s="687"/>
      <c r="G178" s="687"/>
      <c r="H178" s="687"/>
      <c r="I178" s="687"/>
      <c r="J178" s="687"/>
      <c r="K178" s="687"/>
      <c r="L178" s="687"/>
      <c r="M178" s="687"/>
      <c r="N178" s="687"/>
      <c r="O178" s="687"/>
      <c r="P178" s="687"/>
      <c r="Q178" s="687"/>
      <c r="R178" s="687"/>
      <c r="S178" s="687"/>
      <c r="T178" s="687"/>
      <c r="U178" s="687"/>
      <c r="V178" s="687"/>
      <c r="W178" s="687"/>
      <c r="X178" s="687"/>
      <c r="Y178" s="687"/>
      <c r="Z178" s="687"/>
      <c r="AA178" s="687"/>
      <c r="AB178" s="687"/>
      <c r="AC178" s="688"/>
      <c r="AD178" s="263"/>
      <c r="AF178" s="181"/>
      <c r="BB178" s="183"/>
    </row>
    <row r="179" spans="1:54" ht="15" customHeight="1" x14ac:dyDescent="0.15">
      <c r="A179" s="182"/>
      <c r="B179" s="681" t="s">
        <v>223</v>
      </c>
      <c r="C179" s="682"/>
      <c r="D179" s="682"/>
      <c r="E179" s="683"/>
      <c r="F179" s="689"/>
      <c r="G179" s="687"/>
      <c r="H179" s="687"/>
      <c r="I179" s="687"/>
      <c r="J179" s="687"/>
      <c r="K179" s="687"/>
      <c r="L179" s="687"/>
      <c r="M179" s="687"/>
      <c r="N179" s="687"/>
      <c r="O179" s="688"/>
      <c r="P179" s="670" t="s">
        <v>224</v>
      </c>
      <c r="Q179" s="671"/>
      <c r="R179" s="671"/>
      <c r="S179" s="680"/>
      <c r="T179" s="689"/>
      <c r="U179" s="687"/>
      <c r="V179" s="687"/>
      <c r="W179" s="687"/>
      <c r="X179" s="687"/>
      <c r="Y179" s="687"/>
      <c r="Z179" s="687"/>
      <c r="AA179" s="687"/>
      <c r="AB179" s="687"/>
      <c r="AC179" s="688"/>
      <c r="AD179" s="263"/>
      <c r="AF179" s="181"/>
      <c r="BB179" s="183"/>
    </row>
    <row r="180" spans="1:54" ht="15" customHeight="1" x14ac:dyDescent="0.15">
      <c r="A180" s="182"/>
      <c r="B180" s="684" t="s">
        <v>221</v>
      </c>
      <c r="C180" s="685"/>
      <c r="D180" s="685"/>
      <c r="E180" s="686"/>
      <c r="F180" s="689"/>
      <c r="G180" s="687"/>
      <c r="H180" s="687"/>
      <c r="I180" s="687"/>
      <c r="J180" s="687"/>
      <c r="K180" s="687"/>
      <c r="L180" s="687"/>
      <c r="M180" s="687"/>
      <c r="N180" s="687"/>
      <c r="O180" s="687"/>
      <c r="P180" s="687"/>
      <c r="Q180" s="687"/>
      <c r="R180" s="687"/>
      <c r="S180" s="687"/>
      <c r="T180" s="687"/>
      <c r="U180" s="687"/>
      <c r="V180" s="687"/>
      <c r="W180" s="687"/>
      <c r="X180" s="687"/>
      <c r="Y180" s="687"/>
      <c r="Z180" s="687"/>
      <c r="AA180" s="687"/>
      <c r="AB180" s="687"/>
      <c r="AC180" s="688"/>
      <c r="AD180" s="263"/>
      <c r="AF180" s="181"/>
      <c r="AG180" s="221"/>
      <c r="BB180" s="183"/>
    </row>
    <row r="181" spans="1:54" ht="15" customHeight="1" x14ac:dyDescent="0.15">
      <c r="A181" s="6"/>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60"/>
      <c r="AE181" s="16"/>
      <c r="AF181"/>
      <c r="AG181" s="221"/>
      <c r="AH181" s="221"/>
    </row>
    <row r="182" spans="1:54" ht="15" customHeight="1" x14ac:dyDescent="0.15">
      <c r="A182" s="6" t="s">
        <v>286</v>
      </c>
      <c r="B182" s="189"/>
      <c r="C182" s="189"/>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1"/>
      <c r="AE182" s="16"/>
      <c r="AF182"/>
      <c r="AG182" s="238"/>
      <c r="AH182" s="221"/>
    </row>
    <row r="183" spans="1:54" s="53" customFormat="1" ht="15" customHeight="1" x14ac:dyDescent="0.15">
      <c r="A183" s="190"/>
      <c r="B183" s="38" t="s">
        <v>144</v>
      </c>
      <c r="C183" s="50" t="s">
        <v>276</v>
      </c>
      <c r="D183" s="50"/>
      <c r="E183" s="50"/>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1"/>
      <c r="AD183" s="264"/>
      <c r="AE183" s="266"/>
      <c r="AF183" s="52"/>
      <c r="AG183" s="238"/>
      <c r="AH183" s="238"/>
      <c r="AI183" s="238"/>
      <c r="AJ183" s="238"/>
      <c r="AK183" s="238"/>
      <c r="AL183" s="238"/>
      <c r="AM183" s="238"/>
      <c r="AN183" s="238"/>
      <c r="AO183" s="238"/>
      <c r="AP183" s="238"/>
      <c r="AQ183" s="238"/>
      <c r="AR183" s="238"/>
      <c r="AS183" s="238"/>
      <c r="AT183" s="238"/>
      <c r="AU183" s="238"/>
      <c r="AV183" s="238"/>
      <c r="AW183" s="238"/>
      <c r="AX183" s="238"/>
      <c r="AY183" s="238"/>
      <c r="AZ183" s="238"/>
      <c r="BA183" s="238"/>
      <c r="BB183" s="52"/>
    </row>
    <row r="184" spans="1:54" s="53" customFormat="1" ht="15" customHeight="1" x14ac:dyDescent="0.15">
      <c r="A184" s="190"/>
      <c r="B184" s="38" t="s">
        <v>144</v>
      </c>
      <c r="C184" s="54" t="s">
        <v>277</v>
      </c>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5"/>
      <c r="AD184" s="264"/>
      <c r="AE184" s="266"/>
      <c r="AF184" s="52"/>
      <c r="AG184" s="238"/>
      <c r="AH184" s="238"/>
      <c r="AI184" s="238"/>
      <c r="AJ184" s="238"/>
      <c r="AK184" s="238"/>
      <c r="AL184" s="238"/>
      <c r="AM184" s="238"/>
      <c r="AN184" s="238"/>
      <c r="AO184" s="238"/>
      <c r="AP184" s="238"/>
      <c r="AQ184" s="238"/>
      <c r="AR184" s="238"/>
      <c r="AS184" s="238"/>
      <c r="AT184" s="238"/>
      <c r="AU184" s="238"/>
      <c r="AV184" s="238"/>
      <c r="AW184" s="238"/>
      <c r="AX184" s="238"/>
      <c r="AY184" s="238"/>
      <c r="AZ184" s="238"/>
      <c r="BA184" s="238"/>
      <c r="BB184" s="52"/>
    </row>
    <row r="185" spans="1:54" s="53" customFormat="1" ht="15" customHeight="1" x14ac:dyDescent="0.15">
      <c r="A185" s="190"/>
      <c r="B185" s="38" t="s">
        <v>144</v>
      </c>
      <c r="C185" s="279" t="s">
        <v>244</v>
      </c>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5"/>
      <c r="AD185" s="264"/>
      <c r="AE185" s="266"/>
      <c r="AF185" s="52"/>
      <c r="AG185" s="220"/>
      <c r="AH185" s="238"/>
      <c r="AI185" s="238"/>
      <c r="AJ185" s="238"/>
      <c r="AK185" s="238"/>
      <c r="AL185" s="238"/>
      <c r="AM185" s="238"/>
      <c r="AN185" s="238"/>
      <c r="AO185" s="238"/>
      <c r="AP185" s="238"/>
      <c r="AQ185" s="238"/>
      <c r="AR185" s="238"/>
      <c r="AS185" s="238"/>
      <c r="AT185" s="238"/>
      <c r="AU185" s="238"/>
      <c r="AV185" s="238"/>
      <c r="AW185" s="238"/>
      <c r="AX185" s="238"/>
      <c r="AY185" s="238"/>
      <c r="AZ185" s="238"/>
      <c r="BA185" s="238"/>
      <c r="BB185" s="52"/>
    </row>
    <row r="186" spans="1:54" s="53" customFormat="1" ht="15" customHeight="1" x14ac:dyDescent="0.15">
      <c r="A186" s="190"/>
      <c r="B186" s="38" t="s">
        <v>144</v>
      </c>
      <c r="C186" s="279" t="s">
        <v>245</v>
      </c>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5"/>
      <c r="AD186" s="264"/>
      <c r="AE186" s="266"/>
      <c r="AF186" s="52"/>
      <c r="AG186" s="220"/>
      <c r="AH186" s="238"/>
      <c r="AI186" s="238"/>
      <c r="AJ186" s="238"/>
      <c r="AK186" s="238"/>
      <c r="AL186" s="238"/>
      <c r="AM186" s="238"/>
      <c r="AN186" s="238"/>
      <c r="AO186" s="238"/>
      <c r="AP186" s="238"/>
      <c r="AQ186" s="238"/>
      <c r="AR186" s="238"/>
      <c r="AS186" s="238"/>
      <c r="AT186" s="238"/>
      <c r="AU186" s="238"/>
      <c r="AV186" s="238"/>
      <c r="AW186" s="238"/>
      <c r="AX186" s="238"/>
      <c r="AY186" s="238"/>
      <c r="AZ186" s="238"/>
      <c r="BA186" s="238"/>
      <c r="BB186" s="52"/>
    </row>
    <row r="187" spans="1:54" ht="15" customHeight="1" x14ac:dyDescent="0.15">
      <c r="A187" s="191"/>
      <c r="B187" s="276" t="s">
        <v>144</v>
      </c>
      <c r="C187" s="154" t="s">
        <v>278</v>
      </c>
      <c r="D187" s="264"/>
      <c r="E187" s="264"/>
      <c r="F187" s="264"/>
      <c r="G187" s="264"/>
      <c r="H187" s="264"/>
      <c r="I187" s="264"/>
      <c r="J187" s="264"/>
      <c r="K187" s="264"/>
      <c r="L187" s="264"/>
      <c r="M187" s="264"/>
      <c r="N187" s="264"/>
      <c r="O187" s="54"/>
      <c r="P187" s="54"/>
      <c r="Q187" s="54"/>
      <c r="R187" s="54"/>
      <c r="S187" s="54"/>
      <c r="T187" s="54"/>
      <c r="U187" s="54"/>
      <c r="V187" s="54"/>
      <c r="W187" s="54"/>
      <c r="X187" s="54"/>
      <c r="Y187" s="54"/>
      <c r="Z187" s="54"/>
      <c r="AA187" s="54"/>
      <c r="AB187" s="54"/>
      <c r="AC187" s="55"/>
      <c r="AD187" s="264"/>
    </row>
    <row r="188" spans="1:54" ht="15" customHeight="1" x14ac:dyDescent="0.15">
      <c r="A188" s="191"/>
      <c r="B188" s="276" t="s">
        <v>144</v>
      </c>
      <c r="C188" s="154" t="s">
        <v>263</v>
      </c>
      <c r="D188" s="264"/>
      <c r="E188" s="264"/>
      <c r="F188" s="264"/>
      <c r="G188" s="264"/>
      <c r="H188" s="264"/>
      <c r="I188" s="264"/>
      <c r="J188" s="264"/>
      <c r="K188" s="264"/>
      <c r="L188" s="264"/>
      <c r="M188" s="264"/>
      <c r="N188" s="264"/>
      <c r="O188" s="54"/>
      <c r="P188" s="54"/>
      <c r="Q188" s="54"/>
      <c r="R188" s="54"/>
      <c r="S188" s="54"/>
      <c r="T188" s="54"/>
      <c r="U188" s="54"/>
      <c r="V188" s="54"/>
      <c r="W188" s="54"/>
      <c r="X188" s="54"/>
      <c r="Y188" s="54"/>
      <c r="Z188" s="54"/>
      <c r="AA188" s="54"/>
      <c r="AB188" s="54"/>
      <c r="AC188" s="55"/>
      <c r="AD188" s="264"/>
      <c r="AE188" s="271"/>
      <c r="AF188" s="270"/>
      <c r="BB188" s="270"/>
    </row>
    <row r="189" spans="1:54" ht="15" customHeight="1" x14ac:dyDescent="0.15">
      <c r="A189" s="191"/>
      <c r="B189" s="276" t="s">
        <v>144</v>
      </c>
      <c r="C189" s="154" t="s">
        <v>262</v>
      </c>
      <c r="D189" s="264"/>
      <c r="E189" s="264"/>
      <c r="F189" s="264"/>
      <c r="G189" s="264"/>
      <c r="H189" s="264"/>
      <c r="I189" s="264"/>
      <c r="J189" s="264"/>
      <c r="K189" s="264"/>
      <c r="L189" s="264"/>
      <c r="M189" s="264"/>
      <c r="N189" s="264"/>
      <c r="O189" s="264"/>
      <c r="P189" s="264"/>
      <c r="Q189" s="264"/>
      <c r="R189" s="54"/>
      <c r="S189" s="54"/>
      <c r="T189" s="54"/>
      <c r="U189" s="54"/>
      <c r="V189" s="54"/>
      <c r="W189" s="54"/>
      <c r="X189" s="54"/>
      <c r="Y189" s="54"/>
      <c r="Z189" s="54"/>
      <c r="AA189" s="54"/>
      <c r="AB189" s="54"/>
      <c r="AC189" s="55"/>
      <c r="AD189" s="264"/>
      <c r="AF189" s="161"/>
      <c r="BB189" s="161"/>
    </row>
    <row r="190" spans="1:54" ht="15" customHeight="1" x14ac:dyDescent="0.15">
      <c r="A190" s="191"/>
      <c r="B190" s="276" t="s">
        <v>144</v>
      </c>
      <c r="C190" s="154" t="s">
        <v>264</v>
      </c>
      <c r="D190" s="264"/>
      <c r="E190" s="264"/>
      <c r="F190" s="264"/>
      <c r="G190" s="264"/>
      <c r="H190" s="264"/>
      <c r="I190" s="264"/>
      <c r="J190" s="264"/>
      <c r="K190" s="264"/>
      <c r="L190" s="264"/>
      <c r="M190" s="264"/>
      <c r="N190" s="264"/>
      <c r="O190" s="264"/>
      <c r="P190" s="264"/>
      <c r="Q190" s="264"/>
      <c r="R190" s="54"/>
      <c r="S190" s="54"/>
      <c r="T190" s="54"/>
      <c r="U190" s="54"/>
      <c r="V190" s="54"/>
      <c r="W190" s="54"/>
      <c r="X190" s="54"/>
      <c r="Y190" s="54"/>
      <c r="Z190" s="54"/>
      <c r="AA190" s="54"/>
      <c r="AB190" s="54"/>
      <c r="AC190" s="55"/>
      <c r="AD190" s="264"/>
      <c r="AE190" s="272"/>
      <c r="AF190" s="273"/>
      <c r="BB190" s="273"/>
    </row>
    <row r="191" spans="1:54" ht="15" customHeight="1" x14ac:dyDescent="0.15">
      <c r="A191" s="191"/>
      <c r="B191" s="276" t="s">
        <v>144</v>
      </c>
      <c r="C191" s="154" t="s">
        <v>280</v>
      </c>
      <c r="D191" s="264"/>
      <c r="E191" s="264"/>
      <c r="F191" s="264"/>
      <c r="G191" s="264"/>
      <c r="H191" s="264"/>
      <c r="I191" s="264"/>
      <c r="J191" s="264"/>
      <c r="K191" s="264"/>
      <c r="L191" s="264"/>
      <c r="M191" s="264"/>
      <c r="N191" s="264"/>
      <c r="O191" s="264"/>
      <c r="P191" s="264"/>
      <c r="Q191" s="264"/>
      <c r="R191" s="54"/>
      <c r="S191" s="54"/>
      <c r="T191" s="54"/>
      <c r="U191" s="54"/>
      <c r="V191" s="54"/>
      <c r="W191" s="54"/>
      <c r="X191" s="54"/>
      <c r="Y191" s="54"/>
      <c r="Z191" s="54"/>
      <c r="AA191" s="54"/>
      <c r="AB191" s="54"/>
      <c r="AC191" s="55"/>
      <c r="AD191" s="264"/>
      <c r="AE191" s="272"/>
      <c r="AF191" s="273"/>
      <c r="BB191" s="273"/>
    </row>
    <row r="192" spans="1:54" ht="15" customHeight="1" x14ac:dyDescent="0.15">
      <c r="A192" s="191"/>
      <c r="B192" s="276" t="s">
        <v>144</v>
      </c>
      <c r="C192" s="154" t="s">
        <v>267</v>
      </c>
      <c r="D192" s="264"/>
      <c r="E192" s="264"/>
      <c r="F192" s="264"/>
      <c r="G192" s="264"/>
      <c r="H192" s="264"/>
      <c r="I192" s="264"/>
      <c r="J192" s="264"/>
      <c r="K192" s="264"/>
      <c r="L192" s="264"/>
      <c r="M192" s="264"/>
      <c r="N192" s="264"/>
      <c r="O192" s="264"/>
      <c r="P192" s="264"/>
      <c r="Q192" s="264"/>
      <c r="R192" s="54"/>
      <c r="S192" s="54"/>
      <c r="T192" s="54"/>
      <c r="U192" s="54"/>
      <c r="V192" s="54"/>
      <c r="W192" s="54"/>
      <c r="X192" s="54"/>
      <c r="Y192" s="54"/>
      <c r="Z192" s="54"/>
      <c r="AA192" s="54"/>
      <c r="AB192" s="54"/>
      <c r="AC192" s="55"/>
      <c r="AD192" s="264"/>
      <c r="AE192" s="272"/>
      <c r="AF192" s="273"/>
      <c r="BB192" s="273"/>
    </row>
    <row r="193" spans="1:54" ht="15" customHeight="1" x14ac:dyDescent="0.15">
      <c r="A193" s="191"/>
      <c r="B193" s="276" t="s">
        <v>144</v>
      </c>
      <c r="C193" s="154" t="s">
        <v>281</v>
      </c>
      <c r="D193" s="264"/>
      <c r="E193" s="264"/>
      <c r="F193" s="264"/>
      <c r="G193" s="264"/>
      <c r="H193" s="264"/>
      <c r="I193" s="264"/>
      <c r="J193" s="264"/>
      <c r="K193" s="264"/>
      <c r="L193" s="264"/>
      <c r="M193" s="264"/>
      <c r="N193" s="264"/>
      <c r="O193" s="264"/>
      <c r="P193" s="264"/>
      <c r="Q193" s="264"/>
      <c r="R193" s="54"/>
      <c r="S193" s="54"/>
      <c r="T193" s="54"/>
      <c r="U193" s="54"/>
      <c r="V193" s="54"/>
      <c r="W193" s="54"/>
      <c r="X193" s="54"/>
      <c r="Y193" s="54"/>
      <c r="Z193" s="54"/>
      <c r="AA193" s="54"/>
      <c r="AB193" s="54"/>
      <c r="AC193" s="55"/>
      <c r="AD193" s="264"/>
      <c r="AE193" s="272"/>
      <c r="AF193" s="273"/>
      <c r="BB193" s="273"/>
    </row>
    <row r="194" spans="1:54" ht="15" customHeight="1" x14ac:dyDescent="0.15">
      <c r="A194" s="191"/>
      <c r="B194" s="276" t="s">
        <v>144</v>
      </c>
      <c r="C194" s="14" t="s">
        <v>265</v>
      </c>
      <c r="D194" s="264"/>
      <c r="E194" s="264"/>
      <c r="F194" s="264"/>
      <c r="G194" s="264"/>
      <c r="H194" s="264"/>
      <c r="I194" s="264"/>
      <c r="J194" s="264"/>
      <c r="K194" s="264"/>
      <c r="L194" s="264"/>
      <c r="M194" s="264"/>
      <c r="N194" s="264"/>
      <c r="O194" s="264"/>
      <c r="P194" s="264"/>
      <c r="Q194" s="264"/>
      <c r="R194" s="54"/>
      <c r="S194" s="54"/>
      <c r="T194" s="54"/>
      <c r="U194" s="54"/>
      <c r="V194" s="54"/>
      <c r="W194" s="54"/>
      <c r="X194" s="54"/>
      <c r="Y194" s="54"/>
      <c r="Z194" s="54"/>
      <c r="AA194" s="54"/>
      <c r="AB194" s="54"/>
      <c r="AC194" s="55"/>
      <c r="AD194" s="264"/>
    </row>
    <row r="195" spans="1:54" ht="15" customHeight="1" x14ac:dyDescent="0.15">
      <c r="A195" s="191"/>
      <c r="B195" s="276" t="s">
        <v>144</v>
      </c>
      <c r="C195" s="264" t="s">
        <v>266</v>
      </c>
      <c r="D195" s="264"/>
      <c r="E195" s="264"/>
      <c r="F195" s="264"/>
      <c r="G195" s="264"/>
      <c r="H195" s="264"/>
      <c r="I195" s="264"/>
      <c r="J195" s="264"/>
      <c r="K195" s="264"/>
      <c r="L195" s="264"/>
      <c r="M195" s="264"/>
      <c r="N195" s="264"/>
      <c r="O195" s="264"/>
      <c r="P195" s="264"/>
      <c r="Q195" s="264"/>
      <c r="R195" s="54"/>
      <c r="S195" s="54"/>
      <c r="T195" s="54"/>
      <c r="U195" s="54"/>
      <c r="V195" s="54"/>
      <c r="W195" s="54"/>
      <c r="X195" s="54"/>
      <c r="Y195" s="54"/>
      <c r="Z195" s="54"/>
      <c r="AA195" s="54"/>
      <c r="AB195" s="54"/>
      <c r="AC195" s="55"/>
      <c r="AD195" s="264"/>
      <c r="AF195" s="161"/>
      <c r="BB195" s="161"/>
    </row>
    <row r="196" spans="1:54" ht="15" customHeight="1" x14ac:dyDescent="0.15">
      <c r="A196" s="191"/>
      <c r="B196" s="276" t="s">
        <v>144</v>
      </c>
      <c r="C196" s="264" t="s">
        <v>268</v>
      </c>
      <c r="D196" s="264"/>
      <c r="E196" s="264"/>
      <c r="F196" s="264"/>
      <c r="G196" s="264"/>
      <c r="H196" s="264"/>
      <c r="I196" s="264"/>
      <c r="J196" s="264"/>
      <c r="K196" s="264"/>
      <c r="L196" s="264"/>
      <c r="M196" s="264"/>
      <c r="N196" s="264"/>
      <c r="O196" s="264"/>
      <c r="P196" s="264"/>
      <c r="Q196" s="264"/>
      <c r="R196" s="54"/>
      <c r="S196" s="54"/>
      <c r="T196" s="54"/>
      <c r="U196" s="54"/>
      <c r="V196" s="54"/>
      <c r="W196" s="54"/>
      <c r="X196" s="54"/>
      <c r="Y196" s="54"/>
      <c r="Z196" s="54"/>
      <c r="AA196" s="54"/>
      <c r="AB196" s="54"/>
      <c r="AC196" s="55"/>
      <c r="AD196" s="264"/>
      <c r="AF196" s="161"/>
      <c r="BB196" s="161"/>
    </row>
    <row r="197" spans="1:54" ht="15" customHeight="1" x14ac:dyDescent="0.15">
      <c r="A197" s="191"/>
      <c r="B197" s="276" t="s">
        <v>144</v>
      </c>
      <c r="C197" s="264" t="s">
        <v>269</v>
      </c>
      <c r="D197" s="264"/>
      <c r="E197" s="264"/>
      <c r="F197" s="264"/>
      <c r="G197" s="264"/>
      <c r="H197" s="264"/>
      <c r="I197" s="264"/>
      <c r="J197" s="264"/>
      <c r="K197" s="264"/>
      <c r="L197" s="264"/>
      <c r="M197" s="264"/>
      <c r="N197" s="264"/>
      <c r="O197" s="264"/>
      <c r="P197" s="264"/>
      <c r="Q197" s="264"/>
      <c r="R197" s="54"/>
      <c r="S197" s="54"/>
      <c r="T197" s="54"/>
      <c r="U197" s="54"/>
      <c r="V197" s="54"/>
      <c r="W197" s="54"/>
      <c r="X197" s="54"/>
      <c r="Y197" s="54"/>
      <c r="Z197" s="54"/>
      <c r="AA197" s="54"/>
      <c r="AB197" s="54"/>
      <c r="AC197" s="55"/>
      <c r="AD197" s="264"/>
      <c r="AF197" s="161"/>
      <c r="AG197" s="238"/>
      <c r="BB197" s="161"/>
    </row>
    <row r="198" spans="1:54" s="53" customFormat="1" ht="15" customHeight="1" x14ac:dyDescent="0.15">
      <c r="A198" s="190"/>
      <c r="B198" s="276" t="s">
        <v>144</v>
      </c>
      <c r="C198" s="264" t="s">
        <v>270</v>
      </c>
      <c r="D198" s="264"/>
      <c r="E198" s="264"/>
      <c r="F198" s="264"/>
      <c r="G198" s="264"/>
      <c r="H198" s="264"/>
      <c r="I198" s="264"/>
      <c r="J198" s="264"/>
      <c r="K198" s="264"/>
      <c r="L198" s="264"/>
      <c r="M198" s="264"/>
      <c r="N198" s="264"/>
      <c r="O198" s="264"/>
      <c r="P198" s="264"/>
      <c r="Q198" s="264"/>
      <c r="R198" s="54"/>
      <c r="S198" s="54"/>
      <c r="T198" s="54"/>
      <c r="U198" s="54"/>
      <c r="V198" s="54"/>
      <c r="W198" s="54"/>
      <c r="X198" s="54"/>
      <c r="Y198" s="54"/>
      <c r="Z198" s="54"/>
      <c r="AA198" s="54"/>
      <c r="AB198" s="54"/>
      <c r="AC198" s="55"/>
      <c r="AD198" s="264"/>
      <c r="AE198" s="266"/>
      <c r="AF198" s="52"/>
      <c r="AG198" s="238"/>
      <c r="AH198" s="238"/>
      <c r="AI198" s="238"/>
      <c r="AJ198" s="238"/>
      <c r="AK198" s="238"/>
      <c r="AL198" s="238"/>
      <c r="AM198" s="238"/>
      <c r="AN198" s="238"/>
      <c r="AO198" s="238"/>
      <c r="AP198" s="238"/>
      <c r="AQ198" s="238"/>
      <c r="AR198" s="238"/>
      <c r="AS198" s="238"/>
      <c r="AT198" s="238"/>
      <c r="AU198" s="238"/>
      <c r="AV198" s="238"/>
      <c r="AW198" s="238"/>
      <c r="AX198" s="238"/>
      <c r="AY198" s="238"/>
      <c r="AZ198" s="238"/>
      <c r="BA198" s="238"/>
      <c r="BB198" s="52"/>
    </row>
    <row r="199" spans="1:54" s="53" customFormat="1" ht="15" customHeight="1" x14ac:dyDescent="0.15">
      <c r="A199" s="190"/>
      <c r="B199" s="276" t="s">
        <v>144</v>
      </c>
      <c r="C199" s="264" t="s">
        <v>204</v>
      </c>
      <c r="D199" s="264"/>
      <c r="E199" s="264"/>
      <c r="F199" s="264"/>
      <c r="G199" s="264"/>
      <c r="H199" s="264"/>
      <c r="I199" s="264"/>
      <c r="J199" s="264"/>
      <c r="K199" s="264"/>
      <c r="L199" s="264"/>
      <c r="M199" s="264"/>
      <c r="N199" s="264"/>
      <c r="O199" s="264"/>
      <c r="P199" s="264"/>
      <c r="Q199" s="264"/>
      <c r="R199" s="54"/>
      <c r="S199" s="54"/>
      <c r="T199" s="54"/>
      <c r="U199" s="54"/>
      <c r="V199" s="54"/>
      <c r="W199" s="54"/>
      <c r="X199" s="54"/>
      <c r="Y199" s="54"/>
      <c r="Z199" s="54"/>
      <c r="AA199" s="54"/>
      <c r="AB199" s="54"/>
      <c r="AC199" s="55"/>
      <c r="AD199" s="264"/>
      <c r="AE199" s="266"/>
      <c r="AF199" s="52"/>
      <c r="AG199" s="238"/>
      <c r="AH199" s="238"/>
      <c r="AI199" s="238"/>
      <c r="AJ199" s="238"/>
      <c r="AK199" s="238"/>
      <c r="AL199" s="238"/>
      <c r="AM199" s="238"/>
      <c r="AN199" s="238"/>
      <c r="AO199" s="238"/>
      <c r="AP199" s="238"/>
      <c r="AQ199" s="238"/>
      <c r="AR199" s="238"/>
      <c r="AS199" s="238"/>
      <c r="AT199" s="238"/>
      <c r="AU199" s="238"/>
      <c r="AV199" s="238"/>
      <c r="AW199" s="238"/>
      <c r="AX199" s="238"/>
      <c r="AY199" s="238"/>
      <c r="AZ199" s="238"/>
      <c r="BA199" s="238"/>
      <c r="BB199" s="52"/>
    </row>
    <row r="200" spans="1:54" s="53" customFormat="1" ht="15" customHeight="1" x14ac:dyDescent="0.15">
      <c r="A200" s="190"/>
      <c r="B200" s="276" t="s">
        <v>144</v>
      </c>
      <c r="C200" s="264" t="s">
        <v>271</v>
      </c>
      <c r="D200" s="264"/>
      <c r="E200" s="264"/>
      <c r="F200" s="264"/>
      <c r="G200" s="264"/>
      <c r="H200" s="264"/>
      <c r="I200" s="264"/>
      <c r="J200" s="264"/>
      <c r="K200" s="264"/>
      <c r="L200" s="264"/>
      <c r="M200" s="264"/>
      <c r="N200" s="264"/>
      <c r="O200" s="264"/>
      <c r="P200" s="264"/>
      <c r="Q200" s="264"/>
      <c r="R200" s="54"/>
      <c r="S200" s="54"/>
      <c r="T200" s="54"/>
      <c r="U200" s="54"/>
      <c r="V200" s="54"/>
      <c r="W200" s="54"/>
      <c r="X200" s="54"/>
      <c r="Y200" s="54"/>
      <c r="Z200" s="54"/>
      <c r="AA200" s="54"/>
      <c r="AB200" s="54"/>
      <c r="AC200" s="55"/>
      <c r="AD200" s="264"/>
      <c r="AE200" s="266"/>
      <c r="AF200" s="52"/>
      <c r="AG200" s="238"/>
      <c r="AH200" s="238"/>
      <c r="AI200" s="238"/>
      <c r="AJ200" s="238"/>
      <c r="AK200" s="238"/>
      <c r="AL200" s="238"/>
      <c r="AM200" s="238"/>
      <c r="AN200" s="238"/>
      <c r="AO200" s="238"/>
      <c r="AP200" s="238"/>
      <c r="AQ200" s="238"/>
      <c r="AR200" s="238"/>
      <c r="AS200" s="238"/>
      <c r="AT200" s="238"/>
      <c r="AU200" s="238"/>
      <c r="AV200" s="238"/>
      <c r="AW200" s="238"/>
      <c r="AX200" s="238"/>
      <c r="AY200" s="238"/>
      <c r="AZ200" s="238"/>
      <c r="BA200" s="238"/>
      <c r="BB200" s="52"/>
    </row>
    <row r="201" spans="1:54" s="53" customFormat="1" ht="15" customHeight="1" x14ac:dyDescent="0.15">
      <c r="A201" s="190"/>
      <c r="B201" s="276" t="s">
        <v>144</v>
      </c>
      <c r="C201" s="264" t="s">
        <v>206</v>
      </c>
      <c r="D201" s="264"/>
      <c r="E201" s="264"/>
      <c r="F201" s="264"/>
      <c r="G201" s="264"/>
      <c r="H201" s="264"/>
      <c r="I201" s="264"/>
      <c r="J201" s="264"/>
      <c r="K201" s="264"/>
      <c r="L201" s="264"/>
      <c r="M201" s="264"/>
      <c r="N201" s="264"/>
      <c r="O201" s="264"/>
      <c r="P201" s="264"/>
      <c r="Q201" s="264"/>
      <c r="R201" s="54"/>
      <c r="S201" s="54"/>
      <c r="T201" s="54"/>
      <c r="U201" s="54"/>
      <c r="V201" s="54"/>
      <c r="W201" s="54"/>
      <c r="X201" s="54"/>
      <c r="Y201" s="54"/>
      <c r="Z201" s="54"/>
      <c r="AA201" s="54"/>
      <c r="AB201" s="54"/>
      <c r="AC201" s="55"/>
      <c r="AD201" s="264"/>
      <c r="AE201" s="266"/>
      <c r="AF201" s="52"/>
      <c r="AG201" s="238"/>
      <c r="AH201" s="238"/>
      <c r="AI201" s="238"/>
      <c r="AJ201" s="238"/>
      <c r="AK201" s="238"/>
      <c r="AL201" s="238"/>
      <c r="AM201" s="238"/>
      <c r="AN201" s="238"/>
      <c r="AO201" s="238"/>
      <c r="AP201" s="238"/>
      <c r="AQ201" s="238"/>
      <c r="AR201" s="238"/>
      <c r="AS201" s="238"/>
      <c r="AT201" s="238"/>
      <c r="AU201" s="238"/>
      <c r="AV201" s="238"/>
      <c r="AW201" s="238"/>
      <c r="AX201" s="238"/>
      <c r="AY201" s="238"/>
      <c r="AZ201" s="238"/>
      <c r="BA201" s="238"/>
      <c r="BB201" s="52"/>
    </row>
    <row r="202" spans="1:54" s="53" customFormat="1" ht="15" customHeight="1" x14ac:dyDescent="0.15">
      <c r="A202" s="190"/>
      <c r="B202" s="276" t="s">
        <v>144</v>
      </c>
      <c r="C202" s="264" t="s">
        <v>205</v>
      </c>
      <c r="D202" s="264"/>
      <c r="E202" s="264"/>
      <c r="F202" s="264"/>
      <c r="G202" s="264"/>
      <c r="H202" s="264"/>
      <c r="I202" s="264"/>
      <c r="J202" s="264"/>
      <c r="K202" s="264"/>
      <c r="L202" s="264"/>
      <c r="M202" s="264"/>
      <c r="N202" s="264"/>
      <c r="O202" s="264"/>
      <c r="P202" s="264"/>
      <c r="Q202" s="264"/>
      <c r="R202" s="54"/>
      <c r="S202" s="54"/>
      <c r="T202" s="54"/>
      <c r="U202" s="54"/>
      <c r="V202" s="54"/>
      <c r="W202" s="54"/>
      <c r="X202" s="54"/>
      <c r="Y202" s="54"/>
      <c r="Z202" s="54"/>
      <c r="AA202" s="54"/>
      <c r="AB202" s="54"/>
      <c r="AC202" s="55"/>
      <c r="AD202" s="264"/>
      <c r="AE202" s="266"/>
      <c r="AF202" s="52"/>
      <c r="AG202" s="220"/>
      <c r="AH202" s="238"/>
      <c r="AI202" s="238"/>
      <c r="AJ202" s="238"/>
      <c r="AK202" s="238"/>
      <c r="AL202" s="238"/>
      <c r="AM202" s="238"/>
      <c r="AN202" s="238"/>
      <c r="AO202" s="238"/>
      <c r="AP202" s="238"/>
      <c r="AQ202" s="238"/>
      <c r="AR202" s="238"/>
      <c r="AS202" s="238"/>
      <c r="AT202" s="238"/>
      <c r="AU202" s="238"/>
      <c r="AV202" s="238"/>
      <c r="AW202" s="238"/>
      <c r="AX202" s="238"/>
      <c r="AY202" s="238"/>
      <c r="AZ202" s="238"/>
      <c r="BA202" s="238"/>
      <c r="BB202" s="52"/>
    </row>
    <row r="203" spans="1:54" ht="15" customHeight="1" x14ac:dyDescent="0.15">
      <c r="A203" s="191"/>
      <c r="B203" s="276" t="s">
        <v>144</v>
      </c>
      <c r="C203" s="264" t="s">
        <v>272</v>
      </c>
      <c r="D203" s="264"/>
      <c r="E203" s="264"/>
      <c r="F203" s="264"/>
      <c r="G203" s="264"/>
      <c r="H203" s="264"/>
      <c r="I203" s="264"/>
      <c r="J203" s="264"/>
      <c r="K203" s="264"/>
      <c r="L203" s="264"/>
      <c r="M203" s="264"/>
      <c r="N203" s="264"/>
      <c r="O203" s="264"/>
      <c r="P203" s="264"/>
      <c r="Q203" s="264"/>
      <c r="R203" s="54"/>
      <c r="S203" s="54"/>
      <c r="T203" s="54"/>
      <c r="U203" s="54"/>
      <c r="V203" s="54"/>
      <c r="W203" s="54"/>
      <c r="X203" s="54"/>
      <c r="Y203" s="54"/>
      <c r="Z203" s="54"/>
      <c r="AA203" s="54"/>
      <c r="AB203" s="54"/>
      <c r="AC203" s="55"/>
      <c r="AD203" s="264"/>
      <c r="AF203" s="161"/>
      <c r="BB203" s="161"/>
    </row>
    <row r="204" spans="1:54" ht="15" customHeight="1" x14ac:dyDescent="0.15">
      <c r="A204" s="191"/>
      <c r="B204" s="276" t="s">
        <v>144</v>
      </c>
      <c r="C204" s="264" t="s">
        <v>279</v>
      </c>
      <c r="D204" s="264"/>
      <c r="E204" s="264"/>
      <c r="F204" s="264"/>
      <c r="G204" s="264"/>
      <c r="H204" s="264"/>
      <c r="I204" s="264"/>
      <c r="J204" s="264"/>
      <c r="K204" s="264"/>
      <c r="L204" s="264"/>
      <c r="M204" s="264"/>
      <c r="N204" s="264"/>
      <c r="O204" s="264"/>
      <c r="P204" s="264"/>
      <c r="Q204" s="264"/>
      <c r="R204" s="54"/>
      <c r="S204" s="54"/>
      <c r="T204" s="54"/>
      <c r="U204" s="54"/>
      <c r="V204" s="54"/>
      <c r="W204" s="54"/>
      <c r="X204" s="54"/>
      <c r="Y204" s="54"/>
      <c r="Z204" s="54"/>
      <c r="AA204" s="54"/>
      <c r="AB204" s="54"/>
      <c r="AC204" s="55"/>
      <c r="AD204" s="264"/>
      <c r="AE204" s="275"/>
      <c r="AF204" s="274"/>
      <c r="BB204" s="274"/>
    </row>
    <row r="205" spans="1:54" ht="15" customHeight="1" x14ac:dyDescent="0.15">
      <c r="A205" s="191"/>
      <c r="B205" s="276" t="s">
        <v>144</v>
      </c>
      <c r="C205" s="264" t="s">
        <v>274</v>
      </c>
      <c r="D205" s="264"/>
      <c r="E205" s="264"/>
      <c r="F205" s="264"/>
      <c r="G205" s="264"/>
      <c r="H205" s="264"/>
      <c r="I205" s="264"/>
      <c r="J205" s="264"/>
      <c r="K205" s="264"/>
      <c r="L205" s="264"/>
      <c r="M205" s="264"/>
      <c r="N205" s="264"/>
      <c r="O205" s="264"/>
      <c r="P205" s="264"/>
      <c r="Q205" s="264"/>
      <c r="R205" s="54"/>
      <c r="S205" s="54"/>
      <c r="T205" s="54"/>
      <c r="U205" s="54"/>
      <c r="V205" s="54"/>
      <c r="W205" s="54"/>
      <c r="X205" s="54"/>
      <c r="Y205" s="54"/>
      <c r="Z205" s="54"/>
      <c r="AA205" s="54"/>
      <c r="AB205" s="54"/>
      <c r="AC205" s="55"/>
      <c r="AD205" s="264"/>
      <c r="AE205" s="272"/>
      <c r="AF205" s="273"/>
      <c r="BB205" s="273"/>
    </row>
    <row r="206" spans="1:54" ht="15" customHeight="1" x14ac:dyDescent="0.15">
      <c r="A206" s="191"/>
      <c r="B206" s="276" t="s">
        <v>144</v>
      </c>
      <c r="C206" s="264" t="s">
        <v>273</v>
      </c>
      <c r="D206" s="264"/>
      <c r="E206" s="264"/>
      <c r="F206" s="264"/>
      <c r="G206" s="264"/>
      <c r="H206" s="264"/>
      <c r="I206" s="264"/>
      <c r="J206" s="264"/>
      <c r="K206" s="264"/>
      <c r="L206" s="264"/>
      <c r="M206" s="264"/>
      <c r="N206" s="264"/>
      <c r="O206" s="264"/>
      <c r="P206" s="264"/>
      <c r="Q206" s="264"/>
      <c r="R206" s="54"/>
      <c r="S206" s="54"/>
      <c r="T206" s="54"/>
      <c r="U206" s="54"/>
      <c r="V206" s="54"/>
      <c r="W206" s="54"/>
      <c r="X206" s="54"/>
      <c r="Y206" s="54"/>
      <c r="Z206" s="54"/>
      <c r="AA206" s="54"/>
      <c r="AB206" s="54"/>
      <c r="AC206" s="55"/>
      <c r="AD206" s="264"/>
      <c r="AF206" s="161"/>
      <c r="AG206" s="229"/>
      <c r="BB206" s="161"/>
    </row>
    <row r="207" spans="1:54" ht="15" customHeight="1" x14ac:dyDescent="0.15">
      <c r="A207" s="191"/>
      <c r="B207" s="276" t="s">
        <v>144</v>
      </c>
      <c r="C207" s="264" t="s">
        <v>275</v>
      </c>
      <c r="D207" s="264"/>
      <c r="E207" s="264"/>
      <c r="F207" s="264"/>
      <c r="G207" s="264"/>
      <c r="H207" s="264"/>
      <c r="I207" s="264"/>
      <c r="J207" s="264"/>
      <c r="K207" s="264"/>
      <c r="L207" s="264"/>
      <c r="M207" s="264"/>
      <c r="N207" s="264"/>
      <c r="O207" s="264"/>
      <c r="P207" s="264"/>
      <c r="Q207" s="264"/>
      <c r="R207" s="54"/>
      <c r="S207" s="54"/>
      <c r="T207" s="54"/>
      <c r="U207" s="54"/>
      <c r="V207" s="54"/>
      <c r="W207" s="54"/>
      <c r="X207" s="54"/>
      <c r="Y207" s="54"/>
      <c r="Z207" s="54"/>
      <c r="AA207" s="54"/>
      <c r="AB207" s="54"/>
      <c r="AC207" s="55"/>
      <c r="AD207" s="264"/>
      <c r="AE207" s="272"/>
      <c r="AF207" s="273"/>
      <c r="AG207" s="229"/>
      <c r="BB207" s="273"/>
    </row>
    <row r="208" spans="1:54" ht="15" customHeight="1" x14ac:dyDescent="0.15">
      <c r="A208" s="191"/>
      <c r="B208" s="276" t="s">
        <v>144</v>
      </c>
      <c r="C208" s="154" t="s">
        <v>214</v>
      </c>
      <c r="D208" s="264"/>
      <c r="E208" s="264"/>
      <c r="F208" s="264"/>
      <c r="G208" s="264"/>
      <c r="H208" s="264"/>
      <c r="I208" s="264"/>
      <c r="J208" s="264"/>
      <c r="K208" s="264"/>
      <c r="L208" s="264"/>
      <c r="M208" s="264"/>
      <c r="N208" s="264"/>
      <c r="O208" s="264"/>
      <c r="P208" s="264"/>
      <c r="Q208" s="264"/>
      <c r="R208" s="54"/>
      <c r="S208" s="54"/>
      <c r="T208" s="54"/>
      <c r="U208" s="54"/>
      <c r="V208" s="54"/>
      <c r="W208" s="54"/>
      <c r="X208" s="54"/>
      <c r="Y208" s="54"/>
      <c r="Z208" s="54"/>
      <c r="AA208" s="54"/>
      <c r="AB208" s="54"/>
      <c r="AC208" s="55"/>
      <c r="AD208" s="264"/>
      <c r="AF208" s="161"/>
      <c r="BB208" s="161"/>
    </row>
    <row r="209" spans="1:54" ht="15" customHeight="1" x14ac:dyDescent="0.15">
      <c r="A209" s="191"/>
      <c r="B209" s="276" t="s">
        <v>144</v>
      </c>
      <c r="C209" s="264" t="s">
        <v>247</v>
      </c>
      <c r="D209" s="264"/>
      <c r="E209" s="264"/>
      <c r="F209" s="264"/>
      <c r="G209" s="264"/>
      <c r="H209" s="264"/>
      <c r="I209" s="264"/>
      <c r="J209" s="264"/>
      <c r="K209" s="264"/>
      <c r="L209" s="264"/>
      <c r="M209" s="264"/>
      <c r="N209" s="264"/>
      <c r="O209" s="264"/>
      <c r="P209" s="264"/>
      <c r="Q209" s="264"/>
      <c r="R209" s="54"/>
      <c r="S209" s="54"/>
      <c r="T209" s="54"/>
      <c r="U209" s="54"/>
      <c r="V209" s="54"/>
      <c r="W209" s="54"/>
      <c r="X209" s="54"/>
      <c r="Y209" s="54"/>
      <c r="Z209" s="54"/>
      <c r="AA209" s="54"/>
      <c r="AB209" s="54"/>
      <c r="AC209" s="55"/>
      <c r="AD209" s="264"/>
      <c r="AF209" s="161"/>
      <c r="BB209" s="161"/>
    </row>
    <row r="210" spans="1:54" ht="15" customHeight="1" x14ac:dyDescent="0.15">
      <c r="A210" s="191"/>
      <c r="B210" s="277" t="s">
        <v>144</v>
      </c>
      <c r="C210" s="56" t="s">
        <v>259</v>
      </c>
      <c r="D210" s="56"/>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7"/>
      <c r="AD210" s="264"/>
    </row>
    <row r="211" spans="1:54" ht="12.6" customHeight="1" x14ac:dyDescent="0.1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1"/>
    </row>
    <row r="212" spans="1:54" ht="12.6" customHeight="1" x14ac:dyDescent="0.1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1"/>
    </row>
    <row r="213" spans="1:54" ht="12.6" customHeight="1" x14ac:dyDescent="0.1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1"/>
    </row>
    <row r="214" spans="1:54" ht="12.6" customHeight="1" x14ac:dyDescent="0.1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1"/>
    </row>
    <row r="215" spans="1:54" ht="12.6" customHeight="1" x14ac:dyDescent="0.1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1"/>
    </row>
    <row r="216" spans="1:54" ht="12.6" customHeight="1" x14ac:dyDescent="0.1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1"/>
    </row>
    <row r="217" spans="1:54" ht="12.6" customHeight="1" x14ac:dyDescent="0.1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1"/>
    </row>
    <row r="218" spans="1:54" ht="12.6" customHeight="1" x14ac:dyDescent="0.1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1"/>
    </row>
    <row r="219" spans="1:54" ht="12.6" customHeight="1" x14ac:dyDescent="0.1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1"/>
    </row>
    <row r="220" spans="1:54" ht="12.6" customHeight="1" x14ac:dyDescent="0.1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1"/>
    </row>
    <row r="221" spans="1:54" ht="12.6" customHeight="1" x14ac:dyDescent="0.15">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1"/>
    </row>
    <row r="222" spans="1:54" ht="12.6" customHeight="1" x14ac:dyDescent="0.15">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1"/>
    </row>
    <row r="223" spans="1:54" ht="12.6" customHeight="1" x14ac:dyDescent="0.1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1"/>
    </row>
    <row r="224" spans="1:54" ht="12.6" customHeight="1" x14ac:dyDescent="0.15">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1"/>
    </row>
    <row r="225" spans="1:30" ht="12.6" customHeight="1" x14ac:dyDescent="0.15">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1"/>
    </row>
    <row r="226" spans="1:30" ht="12.6" customHeight="1" x14ac:dyDescent="0.15">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1"/>
    </row>
    <row r="227" spans="1:30" ht="12.6" customHeight="1" x14ac:dyDescent="0.15">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1"/>
    </row>
    <row r="228" spans="1:30" ht="12.6" customHeight="1" x14ac:dyDescent="0.15">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1"/>
    </row>
    <row r="229" spans="1:30" ht="12.6" customHeight="1" x14ac:dyDescent="0.15">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1"/>
    </row>
    <row r="230" spans="1:30" ht="12.6" customHeight="1" x14ac:dyDescent="0.15">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1"/>
    </row>
    <row r="231" spans="1:30" ht="12.6" customHeight="1" x14ac:dyDescent="0.15">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1"/>
    </row>
    <row r="232" spans="1:30" ht="12.6" customHeight="1" x14ac:dyDescent="0.15">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1"/>
    </row>
    <row r="233" spans="1:30" ht="12.6" customHeight="1" x14ac:dyDescent="0.1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1"/>
    </row>
    <row r="234" spans="1:30" ht="12.6" customHeight="1" x14ac:dyDescent="0.15">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1"/>
    </row>
    <row r="235" spans="1:30" ht="12.6" customHeight="1" x14ac:dyDescent="0.15">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1"/>
    </row>
    <row r="236" spans="1:30" ht="12.6" customHeight="1" x14ac:dyDescent="0.15">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1"/>
    </row>
    <row r="237" spans="1:30" ht="12.6" customHeight="1" x14ac:dyDescent="0.15">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1"/>
    </row>
    <row r="238" spans="1:30" ht="12.6" customHeight="1" x14ac:dyDescent="0.15">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1"/>
    </row>
    <row r="239" spans="1:30" ht="12.6" customHeight="1" x14ac:dyDescent="0.15">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1"/>
    </row>
    <row r="240" spans="1:30" ht="12.6" customHeight="1" x14ac:dyDescent="0.1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1"/>
    </row>
    <row r="241" spans="1:30" ht="12.6" customHeight="1" x14ac:dyDescent="0.15">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1"/>
    </row>
    <row r="242" spans="1:30" ht="12.6" customHeight="1" x14ac:dyDescent="0.1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1"/>
    </row>
    <row r="243" spans="1:30" ht="12.6" customHeight="1" x14ac:dyDescent="0.15">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1"/>
    </row>
    <row r="244" spans="1:30" ht="12.6" customHeight="1" x14ac:dyDescent="0.15">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1"/>
    </row>
    <row r="245" spans="1:30" ht="12.6" customHeight="1" x14ac:dyDescent="0.15">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1"/>
    </row>
    <row r="246" spans="1:30" ht="12.6" customHeight="1" x14ac:dyDescent="0.15">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1"/>
    </row>
    <row r="247" spans="1:30" x14ac:dyDescent="0.15">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1"/>
    </row>
    <row r="248" spans="1:30" x14ac:dyDescent="0.15">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1"/>
    </row>
    <row r="249" spans="1:30" x14ac:dyDescent="0.15">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1"/>
    </row>
    <row r="250" spans="1:30" x14ac:dyDescent="0.15">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1"/>
    </row>
    <row r="251" spans="1:30" x14ac:dyDescent="0.15">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1"/>
    </row>
    <row r="252" spans="1:30" x14ac:dyDescent="0.15">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1"/>
    </row>
    <row r="253" spans="1:30" x14ac:dyDescent="0.15">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1"/>
    </row>
    <row r="254" spans="1:30" x14ac:dyDescent="0.15">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1"/>
    </row>
    <row r="255" spans="1:30" x14ac:dyDescent="0.15">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1"/>
    </row>
    <row r="256" spans="1:30" x14ac:dyDescent="0.15">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1"/>
    </row>
    <row r="257" spans="1:30" x14ac:dyDescent="0.1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1"/>
    </row>
    <row r="258" spans="1:30" x14ac:dyDescent="0.15">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1"/>
    </row>
    <row r="259" spans="1:30" x14ac:dyDescent="0.15">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1"/>
    </row>
    <row r="260" spans="1:30" x14ac:dyDescent="0.15">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1"/>
    </row>
    <row r="261" spans="1:30" x14ac:dyDescent="0.15">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1"/>
    </row>
    <row r="262" spans="1:30" x14ac:dyDescent="0.15">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1"/>
    </row>
    <row r="263" spans="1:30" x14ac:dyDescent="0.15">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1"/>
    </row>
    <row r="264" spans="1:30" x14ac:dyDescent="0.15">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1"/>
    </row>
    <row r="265" spans="1:30" x14ac:dyDescent="0.15">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1"/>
    </row>
    <row r="266" spans="1:30" x14ac:dyDescent="0.15">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1"/>
    </row>
    <row r="267" spans="1:30" x14ac:dyDescent="0.15">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1"/>
    </row>
  </sheetData>
  <mergeCells count="485">
    <mergeCell ref="G44:AC44"/>
    <mergeCell ref="B164:C165"/>
    <mergeCell ref="B166:C167"/>
    <mergeCell ref="P160:R161"/>
    <mergeCell ref="P162:R163"/>
    <mergeCell ref="P164:R165"/>
    <mergeCell ref="Y130:AC131"/>
    <mergeCell ref="AB132:AC133"/>
    <mergeCell ref="AB134:AC135"/>
    <mergeCell ref="AB142:AC143"/>
    <mergeCell ref="AB136:AC141"/>
    <mergeCell ref="AB144:AC145"/>
    <mergeCell ref="AB146:AC147"/>
    <mergeCell ref="AB148:AC149"/>
    <mergeCell ref="W148:X149"/>
    <mergeCell ref="B132:C133"/>
    <mergeCell ref="B130:X131"/>
    <mergeCell ref="B134:C135"/>
    <mergeCell ref="B150:C151"/>
    <mergeCell ref="B158:C159"/>
    <mergeCell ref="B160:C161"/>
    <mergeCell ref="B162:C163"/>
    <mergeCell ref="G166:G167"/>
    <mergeCell ref="L136:L137"/>
    <mergeCell ref="F138:F149"/>
    <mergeCell ref="G158:G159"/>
    <mergeCell ref="G164:G165"/>
    <mergeCell ref="F134:F135"/>
    <mergeCell ref="H134:H135"/>
    <mergeCell ref="I158:I159"/>
    <mergeCell ref="I160:I161"/>
    <mergeCell ref="I162:I163"/>
    <mergeCell ref="I164:I165"/>
    <mergeCell ref="F150:F151"/>
    <mergeCell ref="F158:F159"/>
    <mergeCell ref="F164:F165"/>
    <mergeCell ref="H150:H151"/>
    <mergeCell ref="H158:H159"/>
    <mergeCell ref="H160:H161"/>
    <mergeCell ref="H162:H163"/>
    <mergeCell ref="H138:H149"/>
    <mergeCell ref="I150:I151"/>
    <mergeCell ref="I138:I149"/>
    <mergeCell ref="G134:G135"/>
    <mergeCell ref="I134:I135"/>
    <mergeCell ref="B136:C137"/>
    <mergeCell ref="D136:E137"/>
    <mergeCell ref="J136:K137"/>
    <mergeCell ref="I136:I137"/>
    <mergeCell ref="H136:H137"/>
    <mergeCell ref="F136:F137"/>
    <mergeCell ref="G136:G137"/>
    <mergeCell ref="AB166:AC167"/>
    <mergeCell ref="S166:W167"/>
    <mergeCell ref="X166:AA167"/>
    <mergeCell ref="AA160:AA161"/>
    <mergeCell ref="AA162:AA163"/>
    <mergeCell ref="AA164:AA165"/>
    <mergeCell ref="AB160:AB161"/>
    <mergeCell ref="AC160:AC161"/>
    <mergeCell ref="AB162:AB163"/>
    <mergeCell ref="AC162:AC163"/>
    <mergeCell ref="AB164:AB165"/>
    <mergeCell ref="AC164:AC165"/>
    <mergeCell ref="U164:U165"/>
    <mergeCell ref="W162:W163"/>
    <mergeCell ref="W164:W165"/>
    <mergeCell ref="V160:V161"/>
    <mergeCell ref="V162:V163"/>
    <mergeCell ref="V164:V165"/>
    <mergeCell ref="Y160:Z161"/>
    <mergeCell ref="Y162:Z163"/>
    <mergeCell ref="Y164:Z165"/>
    <mergeCell ref="X160:X161"/>
    <mergeCell ref="X162:X163"/>
    <mergeCell ref="X164:X165"/>
    <mergeCell ref="B170:AC176"/>
    <mergeCell ref="B178:E178"/>
    <mergeCell ref="B179:E179"/>
    <mergeCell ref="B180:E180"/>
    <mergeCell ref="F178:AC178"/>
    <mergeCell ref="P179:S179"/>
    <mergeCell ref="F179:O179"/>
    <mergeCell ref="T179:AC179"/>
    <mergeCell ref="F180:AC180"/>
    <mergeCell ref="F25:I25"/>
    <mergeCell ref="J25:AC25"/>
    <mergeCell ref="R28:U28"/>
    <mergeCell ref="B31:E31"/>
    <mergeCell ref="R31:U31"/>
    <mergeCell ref="B32:E36"/>
    <mergeCell ref="F32:H32"/>
    <mergeCell ref="I32:J32"/>
    <mergeCell ref="L32:M32"/>
    <mergeCell ref="F33:H34"/>
    <mergeCell ref="K33:N34"/>
    <mergeCell ref="Q33:AC34"/>
    <mergeCell ref="F35:I35"/>
    <mergeCell ref="J35:AC35"/>
    <mergeCell ref="F36:I36"/>
    <mergeCell ref="J36:K36"/>
    <mergeCell ref="M36:N36"/>
    <mergeCell ref="P36:Q36"/>
    <mergeCell ref="R36:U36"/>
    <mergeCell ref="V36:W36"/>
    <mergeCell ref="Y36:Z36"/>
    <mergeCell ref="AB36:AC36"/>
    <mergeCell ref="J27:AC27"/>
    <mergeCell ref="V28:X28"/>
    <mergeCell ref="Y26:Z26"/>
    <mergeCell ref="AB26:AC26"/>
    <mergeCell ref="B42:F42"/>
    <mergeCell ref="B43:F43"/>
    <mergeCell ref="V30:AC30"/>
    <mergeCell ref="R39:AC39"/>
    <mergeCell ref="G47:H49"/>
    <mergeCell ref="AL36:AN36"/>
    <mergeCell ref="C39:D39"/>
    <mergeCell ref="E39:F39"/>
    <mergeCell ref="G39:H39"/>
    <mergeCell ref="I39:J39"/>
    <mergeCell ref="K39:L39"/>
    <mergeCell ref="M39:N39"/>
    <mergeCell ref="O39:P39"/>
    <mergeCell ref="AH36:AJ36"/>
    <mergeCell ref="T47:AC47"/>
    <mergeCell ref="T48:X48"/>
    <mergeCell ref="Y48:AC48"/>
    <mergeCell ref="Q47:S48"/>
    <mergeCell ref="B44:F44"/>
    <mergeCell ref="B47:F48"/>
    <mergeCell ref="T49:W49"/>
    <mergeCell ref="M132:N133"/>
    <mergeCell ref="W109:Y109"/>
    <mergeCell ref="L110:O110"/>
    <mergeCell ref="F132:G133"/>
    <mergeCell ref="V31:X31"/>
    <mergeCell ref="F31:G31"/>
    <mergeCell ref="G42:AC42"/>
    <mergeCell ref="G43:AC43"/>
    <mergeCell ref="V29:AC29"/>
    <mergeCell ref="R30:U30"/>
    <mergeCell ref="Y49:AB49"/>
    <mergeCell ref="B52:F55"/>
    <mergeCell ref="Y62:AA62"/>
    <mergeCell ref="H132:I133"/>
    <mergeCell ref="G125:H125"/>
    <mergeCell ref="I125:N125"/>
    <mergeCell ref="F76:H76"/>
    <mergeCell ref="H59:H61"/>
    <mergeCell ref="J76:K78"/>
    <mergeCell ref="R64:T64"/>
    <mergeCell ref="S63:U63"/>
    <mergeCell ref="V62:X62"/>
    <mergeCell ref="L62:T62"/>
    <mergeCell ref="J80:K82"/>
    <mergeCell ref="F77:H77"/>
    <mergeCell ref="B76:E76"/>
    <mergeCell ref="P76:Q76"/>
    <mergeCell ref="P77:Q77"/>
    <mergeCell ref="U121:Y121"/>
    <mergeCell ref="B125:F125"/>
    <mergeCell ref="Y134:AA135"/>
    <mergeCell ref="N108:U108"/>
    <mergeCell ref="W108:Y108"/>
    <mergeCell ref="Z108:AA108"/>
    <mergeCell ref="U110:W110"/>
    <mergeCell ref="Z109:AA109"/>
    <mergeCell ref="P110:Q110"/>
    <mergeCell ref="R110:T110"/>
    <mergeCell ref="X111:Y111"/>
    <mergeCell ref="J134:K135"/>
    <mergeCell ref="Q134:S135"/>
    <mergeCell ref="M122:AC122"/>
    <mergeCell ref="O125:U125"/>
    <mergeCell ref="V125:AC125"/>
    <mergeCell ref="Y132:AA133"/>
    <mergeCell ref="K121:P121"/>
    <mergeCell ref="T133:V133"/>
    <mergeCell ref="T134:V135"/>
    <mergeCell ref="H164:H165"/>
    <mergeCell ref="H166:H167"/>
    <mergeCell ref="L156:L157"/>
    <mergeCell ref="I156:I157"/>
    <mergeCell ref="J156:K157"/>
    <mergeCell ref="X76:Y76"/>
    <mergeCell ref="X77:Y77"/>
    <mergeCell ref="B77:E77"/>
    <mergeCell ref="B102:E102"/>
    <mergeCell ref="F102:H102"/>
    <mergeCell ref="J92:K93"/>
    <mergeCell ref="B92:E92"/>
    <mergeCell ref="F98:H98"/>
    <mergeCell ref="F78:H78"/>
    <mergeCell ref="F80:H80"/>
    <mergeCell ref="F92:H92"/>
    <mergeCell ref="F93:H93"/>
    <mergeCell ref="B93:E93"/>
    <mergeCell ref="B98:E98"/>
    <mergeCell ref="B94:K97"/>
    <mergeCell ref="F101:H101"/>
    <mergeCell ref="F99:H99"/>
    <mergeCell ref="F100:H100"/>
    <mergeCell ref="J86:K91"/>
    <mergeCell ref="W132:X133"/>
    <mergeCell ref="W146:X147"/>
    <mergeCell ref="Q146:R147"/>
    <mergeCell ref="M162:N163"/>
    <mergeCell ref="Q148:R149"/>
    <mergeCell ref="B121:F121"/>
    <mergeCell ref="D166:E167"/>
    <mergeCell ref="J162:K163"/>
    <mergeCell ref="J164:K165"/>
    <mergeCell ref="J166:K167"/>
    <mergeCell ref="L150:L151"/>
    <mergeCell ref="L158:L159"/>
    <mergeCell ref="L160:L161"/>
    <mergeCell ref="L162:L163"/>
    <mergeCell ref="L164:L165"/>
    <mergeCell ref="L166:L167"/>
    <mergeCell ref="J150:K151"/>
    <mergeCell ref="J158:K159"/>
    <mergeCell ref="J160:K161"/>
    <mergeCell ref="D160:E161"/>
    <mergeCell ref="D158:E159"/>
    <mergeCell ref="D150:E151"/>
    <mergeCell ref="I166:I167"/>
    <mergeCell ref="F166:F167"/>
    <mergeCell ref="L74:AC75"/>
    <mergeCell ref="R116:T116"/>
    <mergeCell ref="R117:T117"/>
    <mergeCell ref="N109:U109"/>
    <mergeCell ref="W64:Y64"/>
    <mergeCell ref="M164:N165"/>
    <mergeCell ref="D132:E133"/>
    <mergeCell ref="D134:E135"/>
    <mergeCell ref="B78:E78"/>
    <mergeCell ref="B80:E80"/>
    <mergeCell ref="B81:E81"/>
    <mergeCell ref="I107:J107"/>
    <mergeCell ref="I108:J118"/>
    <mergeCell ref="B79:K79"/>
    <mergeCell ref="F160:F161"/>
    <mergeCell ref="G160:G161"/>
    <mergeCell ref="F162:F163"/>
    <mergeCell ref="G162:G163"/>
    <mergeCell ref="D162:E163"/>
    <mergeCell ref="D164:E165"/>
    <mergeCell ref="M150:N151"/>
    <mergeCell ref="M158:N159"/>
    <mergeCell ref="L99:AC101"/>
    <mergeCell ref="O148:P149"/>
    <mergeCell ref="B107:E118"/>
    <mergeCell ref="L111:V111"/>
    <mergeCell ref="R80:S80"/>
    <mergeCell ref="Z80:AA80"/>
    <mergeCell ref="R81:S81"/>
    <mergeCell ref="U81:V81"/>
    <mergeCell ref="R85:S85"/>
    <mergeCell ref="T85:U85"/>
    <mergeCell ref="Z85:AA85"/>
    <mergeCell ref="K107:AC107"/>
    <mergeCell ref="J85:K85"/>
    <mergeCell ref="AH26:AJ26"/>
    <mergeCell ref="AL26:AN26"/>
    <mergeCell ref="U4:V4"/>
    <mergeCell ref="K8:N8"/>
    <mergeCell ref="P8:AA8"/>
    <mergeCell ref="K9:N9"/>
    <mergeCell ref="P9:AA9"/>
    <mergeCell ref="A12:AC14"/>
    <mergeCell ref="K10:N10"/>
    <mergeCell ref="P10:AA10"/>
    <mergeCell ref="A15:AC15"/>
    <mergeCell ref="A16:AC16"/>
    <mergeCell ref="B17:M17"/>
    <mergeCell ref="B20:E20"/>
    <mergeCell ref="F20:AC20"/>
    <mergeCell ref="R26:U26"/>
    <mergeCell ref="J26:K26"/>
    <mergeCell ref="M26:N26"/>
    <mergeCell ref="P26:Q26"/>
    <mergeCell ref="V26:W26"/>
    <mergeCell ref="F23:H24"/>
    <mergeCell ref="F22:H22"/>
    <mergeCell ref="I22:J22"/>
    <mergeCell ref="L22:M22"/>
    <mergeCell ref="B21:E21"/>
    <mergeCell ref="F21:AC21"/>
    <mergeCell ref="B22:E27"/>
    <mergeCell ref="B28:E28"/>
    <mergeCell ref="B49:E49"/>
    <mergeCell ref="B74:E74"/>
    <mergeCell ref="B75:E75"/>
    <mergeCell ref="B58:E71"/>
    <mergeCell ref="U78:V78"/>
    <mergeCell ref="F26:I26"/>
    <mergeCell ref="F27:I27"/>
    <mergeCell ref="I49:K49"/>
    <mergeCell ref="M49:O49"/>
    <mergeCell ref="Q49:R49"/>
    <mergeCell ref="I47:L48"/>
    <mergeCell ref="M47:P48"/>
    <mergeCell ref="J29:Q30"/>
    <mergeCell ref="R29:U29"/>
    <mergeCell ref="F62:H63"/>
    <mergeCell ref="F58:H58"/>
    <mergeCell ref="I58:J58"/>
    <mergeCell ref="I59:J71"/>
    <mergeCell ref="J74:K75"/>
    <mergeCell ref="F59:G61"/>
    <mergeCell ref="K23:N24"/>
    <mergeCell ref="Q23:AC24"/>
    <mergeCell ref="B29:E30"/>
    <mergeCell ref="F29:I30"/>
    <mergeCell ref="B99:E99"/>
    <mergeCell ref="B100:E100"/>
    <mergeCell ref="B101:E101"/>
    <mergeCell ref="F87:H87"/>
    <mergeCell ref="F88:H88"/>
    <mergeCell ref="F89:H89"/>
    <mergeCell ref="F90:H90"/>
    <mergeCell ref="F91:H91"/>
    <mergeCell ref="F85:H85"/>
    <mergeCell ref="B91:E91"/>
    <mergeCell ref="F82:H82"/>
    <mergeCell ref="B83:K84"/>
    <mergeCell ref="B82:E82"/>
    <mergeCell ref="B85:E85"/>
    <mergeCell ref="B86:E86"/>
    <mergeCell ref="B87:E87"/>
    <mergeCell ref="B88:E88"/>
    <mergeCell ref="B89:E89"/>
    <mergeCell ref="B90:E90"/>
    <mergeCell ref="F28:Q28"/>
    <mergeCell ref="M166:N167"/>
    <mergeCell ref="T148:U149"/>
    <mergeCell ref="S142:S143"/>
    <mergeCell ref="Q133:S133"/>
    <mergeCell ref="M160:N161"/>
    <mergeCell ref="M134:N135"/>
    <mergeCell ref="S148:S149"/>
    <mergeCell ref="T112:U112"/>
    <mergeCell ref="S113:T113"/>
    <mergeCell ref="S164:T165"/>
    <mergeCell ref="U160:U161"/>
    <mergeCell ref="U162:U163"/>
    <mergeCell ref="O132:V132"/>
    <mergeCell ref="O138:P139"/>
    <mergeCell ref="L112:R112"/>
    <mergeCell ref="S146:S147"/>
    <mergeCell ref="J132:L133"/>
    <mergeCell ref="L134:L135"/>
    <mergeCell ref="O136:P137"/>
    <mergeCell ref="O134:P135"/>
    <mergeCell ref="O133:P133"/>
    <mergeCell ref="O140:P141"/>
    <mergeCell ref="Q136:S141"/>
    <mergeCell ref="T140:U141"/>
    <mergeCell ref="P158:X159"/>
    <mergeCell ref="S160:T161"/>
    <mergeCell ref="S162:T163"/>
    <mergeCell ref="T138:U139"/>
    <mergeCell ref="F81:H81"/>
    <mergeCell ref="F86:H86"/>
    <mergeCell ref="W160:W161"/>
    <mergeCell ref="F108:G110"/>
    <mergeCell ref="F113:G118"/>
    <mergeCell ref="H113:H118"/>
    <mergeCell ref="H108:H110"/>
    <mergeCell ref="F111:H112"/>
    <mergeCell ref="F107:H107"/>
    <mergeCell ref="J98:K101"/>
    <mergeCell ref="T142:U143"/>
    <mergeCell ref="Q144:R145"/>
    <mergeCell ref="Q142:R143"/>
    <mergeCell ref="W134:X135"/>
    <mergeCell ref="W136:X137"/>
    <mergeCell ref="W138:X139"/>
    <mergeCell ref="W113:Y113"/>
    <mergeCell ref="W117:Y117"/>
    <mergeCell ref="W116:Y116"/>
    <mergeCell ref="T136:U137"/>
    <mergeCell ref="R59:W59"/>
    <mergeCell ref="L60:V60"/>
    <mergeCell ref="X60:Z60"/>
    <mergeCell ref="L61:V61"/>
    <mergeCell ref="X61:Z61"/>
    <mergeCell ref="AA60:AB60"/>
    <mergeCell ref="AA61:AB61"/>
    <mergeCell ref="K64:Q64"/>
    <mergeCell ref="G52:AC55"/>
    <mergeCell ref="H64:H71"/>
    <mergeCell ref="F64:G71"/>
    <mergeCell ref="P66:Q66"/>
    <mergeCell ref="R66:T66"/>
    <mergeCell ref="K58:AC58"/>
    <mergeCell ref="Y59:AA59"/>
    <mergeCell ref="R68:T68"/>
    <mergeCell ref="W70:Y70"/>
    <mergeCell ref="W68:Y68"/>
    <mergeCell ref="R70:T70"/>
    <mergeCell ref="U66:W66"/>
    <mergeCell ref="F74:I75"/>
    <mergeCell ref="Q78:R78"/>
    <mergeCell ref="Y138:Z141"/>
    <mergeCell ref="Y136:Z137"/>
    <mergeCell ref="B152:C153"/>
    <mergeCell ref="D152:E153"/>
    <mergeCell ref="F152:F153"/>
    <mergeCell ref="G152:G153"/>
    <mergeCell ref="H152:H153"/>
    <mergeCell ref="I152:I153"/>
    <mergeCell ref="J152:K153"/>
    <mergeCell ref="L152:L153"/>
    <mergeCell ref="M152:N153"/>
    <mergeCell ref="W144:X145"/>
    <mergeCell ref="V144:V145"/>
    <mergeCell ref="V146:V147"/>
    <mergeCell ref="V148:V149"/>
    <mergeCell ref="G150:G151"/>
    <mergeCell ref="V136:V137"/>
    <mergeCell ref="V138:V139"/>
    <mergeCell ref="V140:V141"/>
    <mergeCell ref="V142:V143"/>
    <mergeCell ref="W140:X141"/>
    <mergeCell ref="G138:G149"/>
    <mergeCell ref="M156:N157"/>
    <mergeCell ref="B154:C155"/>
    <mergeCell ref="D154:E155"/>
    <mergeCell ref="F154:F155"/>
    <mergeCell ref="G154:G155"/>
    <mergeCell ref="H154:H155"/>
    <mergeCell ref="I154:I155"/>
    <mergeCell ref="J154:K155"/>
    <mergeCell ref="L154:L155"/>
    <mergeCell ref="M154:N155"/>
    <mergeCell ref="T146:U147"/>
    <mergeCell ref="S144:S145"/>
    <mergeCell ref="B169:E169"/>
    <mergeCell ref="F169:I169"/>
    <mergeCell ref="B122:F122"/>
    <mergeCell ref="J122:L122"/>
    <mergeCell ref="H122:I122"/>
    <mergeCell ref="Y156:Z157"/>
    <mergeCell ref="AA156:AA157"/>
    <mergeCell ref="O156:X157"/>
    <mergeCell ref="O150:X151"/>
    <mergeCell ref="O152:X153"/>
    <mergeCell ref="O154:X155"/>
    <mergeCell ref="Y150:Z151"/>
    <mergeCell ref="AA150:AA151"/>
    <mergeCell ref="Y152:Z153"/>
    <mergeCell ref="AA152:AA153"/>
    <mergeCell ref="Y154:Z155"/>
    <mergeCell ref="AA154:AA155"/>
    <mergeCell ref="B156:C157"/>
    <mergeCell ref="D156:E157"/>
    <mergeCell ref="F156:F157"/>
    <mergeCell ref="G156:G157"/>
    <mergeCell ref="H156:H157"/>
    <mergeCell ref="W142:X143"/>
    <mergeCell ref="AA148:AA149"/>
    <mergeCell ref="A1:Y2"/>
    <mergeCell ref="Z1:AD2"/>
    <mergeCell ref="AA144:AA147"/>
    <mergeCell ref="AA136:AA137"/>
    <mergeCell ref="AA142:AA143"/>
    <mergeCell ref="AA138:AA141"/>
    <mergeCell ref="B126:F127"/>
    <mergeCell ref="G126:H127"/>
    <mergeCell ref="I126:N127"/>
    <mergeCell ref="O126:U127"/>
    <mergeCell ref="V126:AC127"/>
    <mergeCell ref="D138:E149"/>
    <mergeCell ref="B138:C149"/>
    <mergeCell ref="J138:K149"/>
    <mergeCell ref="L138:L149"/>
    <mergeCell ref="Y144:Z147"/>
    <mergeCell ref="Y142:Z143"/>
    <mergeCell ref="Y148:Z149"/>
    <mergeCell ref="O142:P143"/>
    <mergeCell ref="O144:P145"/>
    <mergeCell ref="O146:P147"/>
    <mergeCell ref="T144:U145"/>
  </mergeCells>
  <phoneticPr fontId="6"/>
  <dataValidations count="4">
    <dataValidation type="list" allowBlank="1" showInputMessage="1" showErrorMessage="1" sqref="L83 B183:B210 L93:L96 I121 G121 AB121 Z121 S121 Q121 K69 K67 L87:L90">
      <formula1>$AF$87:$AF$88</formula1>
    </dataValidation>
    <dataValidation type="list" allowBlank="1" showInputMessage="1" showErrorMessage="1" sqref="K115">
      <formula1>$AF$116:$AF$116</formula1>
    </dataValidation>
    <dataValidation type="list" allowBlank="1" showInputMessage="1" showErrorMessage="1" sqref="D134:E137">
      <formula1>"専任,非専任"</formula1>
    </dataValidation>
    <dataValidation type="list" allowBlank="1" showInputMessage="1" showErrorMessage="1" sqref="F169:I169">
      <formula1>"常勤で配置,非常勤で配置"</formula1>
    </dataValidation>
  </dataValidations>
  <pageMargins left="0.59055118110236204" right="0.59055118100000004" top="0.59055118110236204" bottom="0.59055118110236204" header="0.31496062992126" footer="0.31496062992126"/>
  <pageSetup paperSize="9" scale="96" fitToHeight="0" orientation="portrait" r:id="rId1"/>
  <headerFooter>
    <oddFooter>&amp;C&amp;P</oddFooter>
  </headerFooter>
  <rowBreaks count="3" manualBreakCount="3">
    <brk id="55" max="16383" man="1"/>
    <brk id="105" max="16383" man="1"/>
    <brk id="17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運営計画書</vt:lpstr>
      <vt:lpstr>運営計画書!Print_Area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たつかわ　ただひろ</cp:lastModifiedBy>
  <cp:lastPrinted>2024-01-18T04:41:17Z</cp:lastPrinted>
  <dcterms:created xsi:type="dcterms:W3CDTF">2015-12-11T05:12:51Z</dcterms:created>
  <dcterms:modified xsi:type="dcterms:W3CDTF">2024-07-16T00:56:50Z</dcterms:modified>
</cp:coreProperties>
</file>