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『◆新構成フォルダ◆』\200 介護予防・認知症係\250 認知症事業関連\110 認知症サポーター関連\ホームページ\R6\"/>
    </mc:Choice>
  </mc:AlternateContent>
  <xr:revisionPtr revIDLastSave="0" documentId="13_ncr:1_{76E0BB77-FFAE-4F09-A060-E9B98650A014}" xr6:coauthVersionLast="36" xr6:coauthVersionMax="36" xr10:uidLastSave="{00000000-0000-0000-0000-000000000000}"/>
  <bookViews>
    <workbookView xWindow="0" yWindow="0" windowWidth="23040" windowHeight="10284" xr2:uid="{00000000-000D-0000-FFFF-FFFF00000000}"/>
  </bookViews>
  <sheets>
    <sheet name="実施報告書（提出用）" sheetId="1" r:id="rId1"/>
    <sheet name="実施報告書（記入例）" sheetId="6" r:id="rId2"/>
  </sheets>
  <definedNames>
    <definedName name="_xlnm.Print_Area" localSheetId="1">'実施報告書（記入例）'!$A$1:$AA$38</definedName>
    <definedName name="_xlnm.Print_Area" localSheetId="0">'実施報告書（提出用）'!$A$1:$Z$38</definedName>
  </definedNames>
  <calcPr calcId="191029"/>
</workbook>
</file>

<file path=xl/calcChain.xml><?xml version="1.0" encoding="utf-8"?>
<calcChain xmlns="http://schemas.openxmlformats.org/spreadsheetml/2006/main">
  <c r="X13" i="6" l="1"/>
  <c r="X12" i="6"/>
  <c r="X11" i="6"/>
  <c r="X13" i="1"/>
  <c r="X12" i="1"/>
  <c r="X11" i="1"/>
  <c r="X14" i="6" l="1"/>
  <c r="N26" i="1"/>
  <c r="S26" i="1" s="1"/>
  <c r="N25" i="1"/>
  <c r="N24" i="1"/>
  <c r="N27" i="6"/>
  <c r="S27" i="6" s="1"/>
  <c r="S23" i="6"/>
  <c r="N24" i="6" s="1"/>
  <c r="S24" i="6" s="1"/>
  <c r="N25" i="6" s="1"/>
  <c r="S25" i="6" s="1"/>
  <c r="N26" i="6" s="1"/>
  <c r="S26" i="6" s="1"/>
  <c r="S30" i="6"/>
  <c r="U14" i="6"/>
  <c r="R14" i="6"/>
  <c r="O14" i="6"/>
  <c r="L14" i="6"/>
  <c r="I14" i="6"/>
  <c r="F14" i="6"/>
  <c r="C14" i="6"/>
  <c r="AE3" i="6"/>
  <c r="S6" i="6" s="1"/>
  <c r="AD3" i="1"/>
  <c r="P6" i="1" s="1"/>
  <c r="S30" i="1"/>
  <c r="J30" i="1"/>
  <c r="R9" i="1"/>
  <c r="S27" i="1"/>
  <c r="S25" i="1"/>
  <c r="S24" i="1"/>
  <c r="S23" i="1"/>
  <c r="N27" i="1"/>
  <c r="X14" i="1"/>
  <c r="U14" i="1"/>
  <c r="R14" i="1"/>
  <c r="O14" i="1"/>
  <c r="L14" i="1"/>
  <c r="V6" i="6" l="1"/>
  <c r="P7" i="6"/>
  <c r="S7" i="6"/>
  <c r="V7" i="6"/>
  <c r="R9" i="6"/>
  <c r="P6" i="6"/>
  <c r="J30" i="6"/>
  <c r="V7" i="1"/>
  <c r="V6" i="1"/>
  <c r="S7" i="1"/>
  <c r="S6" i="1"/>
  <c r="P7" i="1"/>
  <c r="I14" i="1" l="1"/>
  <c r="F14" i="1"/>
  <c r="C14" i="1"/>
</calcChain>
</file>

<file path=xl/sharedStrings.xml><?xml version="1.0" encoding="utf-8"?>
<sst xmlns="http://schemas.openxmlformats.org/spreadsheetml/2006/main" count="199" uniqueCount="69">
  <si>
    <t>【注意事項】</t>
    <rPh sb="1" eb="3">
      <t>チュウイ</t>
    </rPh>
    <rPh sb="3" eb="5">
      <t>ジコウ</t>
    </rPh>
    <phoneticPr fontId="2"/>
  </si>
  <si>
    <t>＜その他＞
講座に関して
のコメント</t>
    <rPh sb="3" eb="4">
      <t>タ</t>
    </rPh>
    <rPh sb="6" eb="8">
      <t>コウザ</t>
    </rPh>
    <rPh sb="9" eb="10">
      <t>カン</t>
    </rPh>
    <phoneticPr fontId="2"/>
  </si>
  <si>
    <t>○</t>
    <phoneticPr fontId="2"/>
  </si>
  <si>
    <t>内　　　　容</t>
    <phoneticPr fontId="2"/>
  </si>
  <si>
    <t>講座の構成</t>
  </si>
  <si>
    <t>－</t>
    <phoneticPr fontId="2"/>
  </si>
  <si>
    <t>メイトＩＤ</t>
    <phoneticPr fontId="2"/>
  </si>
  <si>
    <t>担当ﾒｲﾄ</t>
    <rPh sb="0" eb="2">
      <t>タントウ</t>
    </rPh>
    <phoneticPr fontId="2"/>
  </si>
  <si>
    <t>合計</t>
    <rPh sb="0" eb="2">
      <t>ゴウケイ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</si>
  <si>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</si>
  <si>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</si>
  <si>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70代以上</t>
    <rPh sb="2" eb="3">
      <t>ダイ</t>
    </rPh>
    <rPh sb="3" eb="5">
      <t>イジョウ</t>
    </rPh>
    <phoneticPr fontId="2"/>
  </si>
  <si>
    <t>60代</t>
    <rPh sb="2" eb="3">
      <t>ダイ</t>
    </rPh>
    <phoneticPr fontId="2"/>
  </si>
  <si>
    <t>50代</t>
    <rPh sb="2" eb="3">
      <t>ダイ</t>
    </rPh>
    <phoneticPr fontId="2"/>
  </si>
  <si>
    <t>40代</t>
    <rPh sb="2" eb="3">
      <t>ダイ</t>
    </rPh>
    <phoneticPr fontId="2"/>
  </si>
  <si>
    <t>30代</t>
    <rPh sb="2" eb="3">
      <t>ダイ</t>
    </rPh>
    <phoneticPr fontId="2"/>
  </si>
  <si>
    <t>20代</t>
    <rPh sb="2" eb="3">
      <t>ダイ</t>
    </rPh>
    <phoneticPr fontId="2"/>
  </si>
  <si>
    <t>10代</t>
    <rPh sb="2" eb="3">
      <t>ダイ</t>
    </rPh>
    <phoneticPr fontId="2"/>
  </si>
  <si>
    <t>ｻﾎﾟｰﾀｰの
年代内訳</t>
    <rPh sb="7" eb="9">
      <t>ネンダイ</t>
    </rPh>
    <rPh sb="9" eb="10">
      <t>ナイ</t>
    </rPh>
    <rPh sb="10" eb="12">
      <t>ウチワケ</t>
    </rPh>
    <phoneticPr fontId="2"/>
  </si>
  <si>
    <t>受講団体・
ｸﾞﾙｰﾌﾟ名</t>
    <rPh sb="0" eb="2">
      <t>ジュコウ</t>
    </rPh>
    <rPh sb="2" eb="4">
      <t>ダンタイ</t>
    </rPh>
    <phoneticPr fontId="2"/>
  </si>
  <si>
    <t>開催日</t>
    <rPh sb="0" eb="3">
      <t>カイサイビ</t>
    </rPh>
    <phoneticPr fontId="2"/>
  </si>
  <si>
    <t>自治体コード</t>
    <rPh sb="0" eb="3">
      <t>ジチタイ</t>
    </rPh>
    <phoneticPr fontId="2"/>
  </si>
  <si>
    <t>提出日</t>
    <rPh sb="0" eb="2">
      <t>テイシュツ</t>
    </rPh>
    <rPh sb="2" eb="3">
      <t>ビ</t>
    </rPh>
    <phoneticPr fontId="2"/>
  </si>
  <si>
    <t>計画№</t>
    <rPh sb="0" eb="2">
      <t>ケイカク</t>
    </rPh>
    <phoneticPr fontId="2"/>
  </si>
  <si>
    <t>受付№　　　　         　-　　　　　　　　　　　　</t>
    <rPh sb="0" eb="2">
      <t>ウケツケ</t>
    </rPh>
    <phoneticPr fontId="2"/>
  </si>
  <si>
    <t>自治体用</t>
    <rPh sb="0" eb="3">
      <t>ジチタイ</t>
    </rPh>
    <rPh sb="3" eb="4">
      <t>ヨウ</t>
    </rPh>
    <phoneticPr fontId="2"/>
  </si>
  <si>
    <t>空欄</t>
    <rPh sb="0" eb="2">
      <t>クウラン</t>
    </rPh>
    <phoneticPr fontId="2"/>
  </si>
  <si>
    <t>２．報告書は必ず計画書と対応するようにご記入下さい。記入に不備がある場合は、再度ご記入を</t>
    <rPh sb="2" eb="5">
      <t>ホウコクショ</t>
    </rPh>
    <rPh sb="6" eb="7">
      <t>カナラ</t>
    </rPh>
    <rPh sb="8" eb="11">
      <t>ケイカクショ</t>
    </rPh>
    <rPh sb="12" eb="14">
      <t>タイオウ</t>
    </rPh>
    <rPh sb="20" eb="22">
      <t>キニュウ</t>
    </rPh>
    <rPh sb="22" eb="23">
      <t>クダ</t>
    </rPh>
    <rPh sb="26" eb="28">
      <t>キニュウ</t>
    </rPh>
    <rPh sb="29" eb="31">
      <t>フビ</t>
    </rPh>
    <rPh sb="34" eb="36">
      <t>バアイ</t>
    </rPh>
    <phoneticPr fontId="2"/>
  </si>
  <si>
    <t>　　お願いする場合もございます</t>
    <rPh sb="3" eb="4">
      <t>ネガ</t>
    </rPh>
    <rPh sb="7" eb="9">
      <t>バアイ</t>
    </rPh>
    <phoneticPr fontId="2"/>
  </si>
  <si>
    <t>○</t>
    <phoneticPr fontId="2"/>
  </si>
  <si>
    <t>配布数</t>
    <rPh sb="0" eb="2">
      <t>ハイフ</t>
    </rPh>
    <rPh sb="2" eb="3">
      <t>スウ</t>
    </rPh>
    <phoneticPr fontId="2"/>
  </si>
  <si>
    <t>※カード／リング及び冊子の配布数は参加実数と一致しなくてよいが、受講者数を上回らないこと。</t>
    <phoneticPr fontId="2"/>
  </si>
  <si>
    <t>※開催計画表のフォーマットは変更しないでください。
※キャラバンメイトの方は黄色着色部分の全てにご記入ください。</t>
    <rPh sb="45" eb="46">
      <t>スベ</t>
    </rPh>
    <phoneticPr fontId="2"/>
  </si>
  <si>
    <t>無回答</t>
    <rPh sb="0" eb="3">
      <t>ムカイトウ</t>
    </rPh>
    <phoneticPr fontId="2"/>
  </si>
  <si>
    <t>「認知症サポーター養成講座」　実施報告書</t>
    <rPh sb="15" eb="17">
      <t>ジッシ</t>
    </rPh>
    <rPh sb="17" eb="20">
      <t>ホウコクショ</t>
    </rPh>
    <phoneticPr fontId="2"/>
  </si>
  <si>
    <t>●メイトは太枠内を記入</t>
    <rPh sb="5" eb="8">
      <t>フトワクナイ</t>
    </rPh>
    <rPh sb="9" eb="11">
      <t>キニュウ</t>
    </rPh>
    <phoneticPr fontId="2"/>
  </si>
  <si>
    <t>岡山</t>
    <rPh sb="0" eb="2">
      <t>オカヤマ</t>
    </rPh>
    <phoneticPr fontId="2"/>
  </si>
  <si>
    <t>受講者数
（ｻﾎﾟｰﾀｰ数）</t>
    <phoneticPr fontId="2"/>
  </si>
  <si>
    <t>〈提出先〉岡山市ふれあい公社地域包括支援課</t>
    <rPh sb="1" eb="3">
      <t>テイシュツ</t>
    </rPh>
    <rPh sb="3" eb="4">
      <t>サキ</t>
    </rPh>
    <rPh sb="5" eb="8">
      <t>オカヤマシ</t>
    </rPh>
    <rPh sb="12" eb="14">
      <t>コウシャ</t>
    </rPh>
    <rPh sb="14" eb="21">
      <t>チイキホウカツシエンカ</t>
    </rPh>
    <phoneticPr fontId="2"/>
  </si>
  <si>
    <t>【E-mail】ninchishoshien@mx.okayama-fureai.or.jp　</t>
    <phoneticPr fontId="2"/>
  </si>
  <si>
    <t>受講対象者</t>
    <rPh sb="0" eb="2">
      <t>ジュコウ</t>
    </rPh>
    <rPh sb="2" eb="5">
      <t>タイショウシャ</t>
    </rPh>
    <phoneticPr fontId="2"/>
  </si>
  <si>
    <t>↓削除しないでください↓</t>
    <rPh sb="1" eb="3">
      <t>サクジョ</t>
    </rPh>
    <phoneticPr fontId="2"/>
  </si>
  <si>
    <t>今日</t>
    <rPh sb="0" eb="2">
      <t>キョウ</t>
    </rPh>
    <phoneticPr fontId="2"/>
  </si>
  <si>
    <t>認知症サポーターとは</t>
    <rPh sb="0" eb="3">
      <t>ニンチショウ</t>
    </rPh>
    <phoneticPr fontId="2"/>
  </si>
  <si>
    <t>認知症の理解（基礎知識）</t>
    <rPh sb="0" eb="3">
      <t>ニンチショウ</t>
    </rPh>
    <rPh sb="4" eb="6">
      <t>リカイ</t>
    </rPh>
    <rPh sb="7" eb="11">
      <t>キソチシキ</t>
    </rPh>
    <phoneticPr fontId="2"/>
  </si>
  <si>
    <t>認知症の人への接し方</t>
    <rPh sb="0" eb="3">
      <t>ニンチショウ</t>
    </rPh>
    <rPh sb="4" eb="5">
      <t>ヒト</t>
    </rPh>
    <rPh sb="7" eb="8">
      <t>セッ</t>
    </rPh>
    <rPh sb="9" eb="10">
      <t>カタ</t>
    </rPh>
    <phoneticPr fontId="2"/>
  </si>
  <si>
    <t>質疑応答、サポーターカード配布</t>
    <rPh sb="0" eb="2">
      <t>シツギ</t>
    </rPh>
    <rPh sb="2" eb="4">
      <t>オウトウ</t>
    </rPh>
    <rPh sb="13" eb="15">
      <t>ハイフ</t>
    </rPh>
    <phoneticPr fontId="2"/>
  </si>
  <si>
    <t>人</t>
    <rPh sb="0" eb="1">
      <t>ヒト</t>
    </rPh>
    <phoneticPr fontId="2"/>
  </si>
  <si>
    <t>時間配分</t>
    <rPh sb="0" eb="4">
      <t>ジカンハイブン</t>
    </rPh>
    <phoneticPr fontId="2"/>
  </si>
  <si>
    <t>～</t>
    <phoneticPr fontId="2"/>
  </si>
  <si>
    <t>（</t>
    <phoneticPr fontId="2"/>
  </si>
  <si>
    <t>分）</t>
    <rPh sb="0" eb="1">
      <t>フン</t>
    </rPh>
    <phoneticPr fontId="2"/>
  </si>
  <si>
    <r>
      <t>使用教材</t>
    </r>
    <r>
      <rPr>
        <b/>
        <sz val="10"/>
        <rFont val="ＭＳ Ｐゴシック"/>
        <family val="3"/>
        <charset val="128"/>
      </rPr>
      <t xml:space="preserve">
</t>
    </r>
    <r>
      <rPr>
        <b/>
        <sz val="8"/>
        <rFont val="ＭＳ Ｐゴシック"/>
        <family val="3"/>
        <charset val="128"/>
      </rPr>
      <t>（該当に☑）</t>
    </r>
    <rPh sb="6" eb="8">
      <t>ガイトウ</t>
    </rPh>
    <phoneticPr fontId="2"/>
  </si>
  <si>
    <t>●カード／リング配布数 ：</t>
    <phoneticPr fontId="2"/>
  </si>
  <si>
    <t>個</t>
    <rPh sb="0" eb="1">
      <t>コ</t>
    </rPh>
    <phoneticPr fontId="2"/>
  </si>
  <si>
    <t xml:space="preserve">●冊子の配布数 ： </t>
    <phoneticPr fontId="2"/>
  </si>
  <si>
    <t>冊</t>
    <rPh sb="0" eb="1">
      <t>サツ</t>
    </rPh>
    <phoneticPr fontId="2"/>
  </si>
  <si>
    <r>
      <t>１．報告書は</t>
    </r>
    <r>
      <rPr>
        <b/>
        <sz val="10"/>
        <rFont val="ＭＳ Ｐゴシック"/>
        <family val="3"/>
        <charset val="128"/>
      </rPr>
      <t>講座終了後1週間以内</t>
    </r>
    <r>
      <rPr>
        <sz val="10"/>
        <rFont val="ＭＳ Ｐゴシック"/>
        <family val="3"/>
        <charset val="128"/>
      </rPr>
      <t>に岡山市ふれあい公社地域包括支援課へ提出してください。</t>
    </r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</si>
  <si>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</si>
  <si>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</si>
  <si>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</si>
  <si>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</si>
  <si>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1.住民</t>
  </si>
  <si>
    <t>○○</t>
    <phoneticPr fontId="2"/>
  </si>
  <si>
    <t>××</t>
    <phoneticPr fontId="2"/>
  </si>
  <si>
    <t>○○○</t>
    <phoneticPr fontId="2"/>
  </si>
  <si>
    <t>×××</t>
    <phoneticPr fontId="2"/>
  </si>
  <si>
    <t>岡山　太郎</t>
    <phoneticPr fontId="2"/>
  </si>
  <si>
    <t>岡山　花子</t>
    <rPh sb="3" eb="5">
      <t>ハナコ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</si>
</sst>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\.m\.d"/>
    <numFmt numFmtId="177" formatCode="h:mm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4"/>
      <name val="HGS創英角ｺﾞｼｯｸUB"/>
      <family val="3"/>
      <charset val="128"/>
    </font>
    <font>
      <b/>
      <sz val="13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4"/>
        <bgColor indexed="64"/>
      </patternFill>
    </fill>
  </fills>
  <borders count="7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4" borderId="33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0" fillId="4" borderId="41" xfId="0" applyFill="1" applyBorder="1" applyAlignment="1">
      <alignment horizontal="right" vertical="center"/>
    </xf>
    <xf numFmtId="0" fontId="14" fillId="0" borderId="0" xfId="0" applyFont="1" applyBorder="1" applyAlignment="1">
      <alignment vertical="center" shrinkToFit="1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4" borderId="18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0" fillId="4" borderId="39" xfId="0" applyFill="1" applyBorder="1" applyAlignment="1">
      <alignment horizontal="right" vertical="center"/>
    </xf>
    <xf numFmtId="0" fontId="0" fillId="4" borderId="15" xfId="0" applyFill="1" applyBorder="1" applyAlignment="1">
      <alignment vertical="center"/>
    </xf>
    <xf numFmtId="0" fontId="14" fillId="0" borderId="0" xfId="0" applyFont="1" applyBorder="1" applyAlignment="1">
      <alignment horizontal="left" vertical="center" shrinkToFit="1"/>
    </xf>
    <xf numFmtId="0" fontId="0" fillId="0" borderId="12" xfId="0" applyBorder="1" applyAlignment="1">
      <alignment horizontal="right" vertical="center"/>
    </xf>
    <xf numFmtId="176" fontId="0" fillId="0" borderId="12" xfId="0" applyNumberFormat="1" applyFont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0" fillId="4" borderId="8" xfId="0" applyFill="1" applyBorder="1" applyAlignment="1">
      <alignment horizontal="right" vertical="center"/>
    </xf>
    <xf numFmtId="0" fontId="0" fillId="4" borderId="20" xfId="0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0" fillId="4" borderId="21" xfId="0" applyNumberFormat="1" applyFont="1" applyFill="1" applyBorder="1" applyAlignment="1">
      <alignment vertical="center"/>
    </xf>
    <xf numFmtId="0" fontId="0" fillId="4" borderId="21" xfId="0" applyFont="1" applyFill="1" applyBorder="1" applyAlignment="1">
      <alignment horizontal="center" vertical="center"/>
    </xf>
    <xf numFmtId="0" fontId="0" fillId="4" borderId="23" xfId="0" applyNumberFormat="1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0" fillId="4" borderId="43" xfId="0" applyFill="1" applyBorder="1" applyAlignment="1">
      <alignment horizontal="right" vertical="center"/>
    </xf>
    <xf numFmtId="0" fontId="5" fillId="3" borderId="50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 applyProtection="1">
      <alignment horizontal="center" vertical="center" wrapText="1"/>
    </xf>
    <xf numFmtId="0" fontId="0" fillId="4" borderId="55" xfId="0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vertical="center"/>
    </xf>
    <xf numFmtId="0" fontId="4" fillId="3" borderId="66" xfId="0" applyFont="1" applyFill="1" applyBorder="1" applyAlignment="1">
      <alignment horizontal="center" vertical="center" wrapText="1"/>
    </xf>
    <xf numFmtId="0" fontId="0" fillId="4" borderId="57" xfId="0" applyNumberFormat="1" applyFont="1" applyFill="1" applyBorder="1" applyAlignment="1">
      <alignment vertical="center"/>
    </xf>
    <xf numFmtId="14" fontId="0" fillId="0" borderId="0" xfId="0" applyNumberFormat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shrinkToFit="1"/>
    </xf>
    <xf numFmtId="0" fontId="0" fillId="4" borderId="21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0" fillId="4" borderId="59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62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49" fontId="0" fillId="4" borderId="28" xfId="0" applyNumberFormat="1" applyFill="1" applyBorder="1" applyAlignment="1">
      <alignment horizontal="center" vertical="center"/>
    </xf>
    <xf numFmtId="49" fontId="0" fillId="4" borderId="17" xfId="0" applyNumberFormat="1" applyFill="1" applyBorder="1" applyAlignment="1">
      <alignment horizontal="center" vertical="center"/>
    </xf>
    <xf numFmtId="49" fontId="0" fillId="4" borderId="19" xfId="0" applyNumberForma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5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49" fontId="0" fillId="4" borderId="37" xfId="0" applyNumberFormat="1" applyFill="1" applyBorder="1" applyAlignment="1">
      <alignment horizontal="center" vertical="center"/>
    </xf>
    <xf numFmtId="49" fontId="0" fillId="4" borderId="21" xfId="0" applyNumberFormat="1" applyFill="1" applyBorder="1" applyAlignment="1">
      <alignment horizontal="center" vertical="center"/>
    </xf>
    <xf numFmtId="49" fontId="0" fillId="4" borderId="23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0" fillId="4" borderId="40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7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4" borderId="22" xfId="0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177" fontId="0" fillId="4" borderId="17" xfId="0" applyNumberForma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177" fontId="0" fillId="4" borderId="14" xfId="0" applyNumberFormat="1" applyFill="1" applyBorder="1" applyAlignment="1">
      <alignment horizontal="center" vertical="center"/>
    </xf>
    <xf numFmtId="0" fontId="0" fillId="5" borderId="14" xfId="0" applyFill="1" applyBorder="1" applyAlignment="1" applyProtection="1">
      <alignment horizontal="center" vertical="center"/>
    </xf>
    <xf numFmtId="0" fontId="0" fillId="4" borderId="64" xfId="0" applyFill="1" applyBorder="1" applyAlignment="1">
      <alignment horizontal="center" vertical="center"/>
    </xf>
    <xf numFmtId="177" fontId="0" fillId="4" borderId="45" xfId="0" applyNumberFormat="1" applyFill="1" applyBorder="1" applyAlignment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177" fontId="0" fillId="4" borderId="8" xfId="0" applyNumberFormat="1" applyFill="1" applyBorder="1" applyAlignment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0" fillId="4" borderId="37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4" borderId="57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0" fillId="4" borderId="59" xfId="0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62" xfId="0" applyFill="1" applyBorder="1" applyAlignment="1">
      <alignment vertical="center"/>
    </xf>
    <xf numFmtId="0" fontId="4" fillId="3" borderId="35" xfId="0" applyFont="1" applyFill="1" applyBorder="1" applyAlignment="1">
      <alignment horizontal="center" vertical="center"/>
    </xf>
    <xf numFmtId="0" fontId="0" fillId="4" borderId="36" xfId="0" applyFill="1" applyBorder="1" applyAlignment="1">
      <alignment vertical="center"/>
    </xf>
    <xf numFmtId="0" fontId="0" fillId="4" borderId="30" xfId="0" applyFill="1" applyBorder="1" applyAlignment="1">
      <alignment vertical="center"/>
    </xf>
    <xf numFmtId="0" fontId="0" fillId="4" borderId="28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27" xfId="0" applyFill="1" applyBorder="1" applyAlignment="1">
      <alignment vertical="center"/>
    </xf>
    <xf numFmtId="0" fontId="0" fillId="5" borderId="45" xfId="0" applyFill="1" applyBorder="1" applyAlignment="1" applyProtection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5" borderId="21" xfId="0" applyFill="1" applyBorder="1" applyAlignment="1" applyProtection="1">
      <alignment vertical="center"/>
    </xf>
    <xf numFmtId="0" fontId="0" fillId="5" borderId="23" xfId="0" applyFill="1" applyBorder="1" applyAlignment="1" applyProtection="1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66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0" fillId="4" borderId="69" xfId="0" applyFont="1" applyFill="1" applyBorder="1" applyAlignment="1">
      <alignment horizontal="left" vertical="center" shrinkToFit="1"/>
    </xf>
    <xf numFmtId="0" fontId="0" fillId="4" borderId="70" xfId="0" applyFont="1" applyFill="1" applyBorder="1" applyAlignment="1">
      <alignment horizontal="left" vertical="center" shrinkToFit="1"/>
    </xf>
    <xf numFmtId="0" fontId="0" fillId="4" borderId="71" xfId="0" applyFont="1" applyFill="1" applyBorder="1" applyAlignment="1">
      <alignment horizontal="left" vertical="center" shrinkToFit="1"/>
    </xf>
    <xf numFmtId="0" fontId="0" fillId="5" borderId="17" xfId="0" applyFill="1" applyBorder="1" applyAlignment="1" applyProtection="1">
      <alignment vertical="center"/>
    </xf>
    <xf numFmtId="0" fontId="0" fillId="5" borderId="19" xfId="0" applyFill="1" applyBorder="1" applyAlignment="1" applyProtection="1">
      <alignment vertical="center"/>
    </xf>
    <xf numFmtId="0" fontId="4" fillId="3" borderId="63" xfId="0" applyFont="1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16" xfId="0" applyFill="1" applyBorder="1" applyAlignment="1">
      <alignment vertical="center"/>
    </xf>
    <xf numFmtId="0" fontId="0" fillId="4" borderId="51" xfId="0" applyFill="1" applyBorder="1" applyAlignment="1">
      <alignment vertical="center" wrapText="1"/>
    </xf>
    <xf numFmtId="0" fontId="0" fillId="4" borderId="52" xfId="0" applyFill="1" applyBorder="1" applyAlignment="1">
      <alignment vertical="center" wrapText="1"/>
    </xf>
    <xf numFmtId="0" fontId="0" fillId="4" borderId="53" xfId="0" applyFill="1" applyBorder="1" applyAlignment="1">
      <alignment vertical="center" wrapText="1"/>
    </xf>
    <xf numFmtId="0" fontId="0" fillId="5" borderId="11" xfId="0" applyFont="1" applyFill="1" applyBorder="1" applyAlignment="1" applyProtection="1">
      <alignment vertical="center" wrapText="1"/>
    </xf>
    <xf numFmtId="0" fontId="0" fillId="5" borderId="24" xfId="0" applyFont="1" applyFill="1" applyBorder="1" applyAlignment="1" applyProtection="1">
      <alignment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5" borderId="17" xfId="0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center" vertical="center" textRotation="255" wrapText="1"/>
    </xf>
    <xf numFmtId="0" fontId="7" fillId="4" borderId="9" xfId="0" applyFont="1" applyFill="1" applyBorder="1" applyAlignment="1">
      <alignment vertical="center" wrapText="1"/>
    </xf>
    <xf numFmtId="0" fontId="0" fillId="4" borderId="8" xfId="0" applyFill="1" applyBorder="1" applyAlignment="1">
      <alignment vertical="center"/>
    </xf>
    <xf numFmtId="0" fontId="0" fillId="4" borderId="67" xfId="0" applyFill="1" applyBorder="1" applyAlignment="1">
      <alignment vertical="center"/>
    </xf>
    <xf numFmtId="0" fontId="0" fillId="4" borderId="12" xfId="0" applyFill="1" applyBorder="1" applyAlignment="1">
      <alignment vertical="center" wrapText="1"/>
    </xf>
    <xf numFmtId="0" fontId="0" fillId="4" borderId="13" xfId="0" applyFill="1" applyBorder="1" applyAlignment="1">
      <alignment vertical="center" wrapText="1"/>
    </xf>
    <xf numFmtId="0" fontId="0" fillId="4" borderId="12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65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177" fontId="0" fillId="4" borderId="15" xfId="0" applyNumberFormat="1" applyFill="1" applyBorder="1" applyAlignment="1">
      <alignment horizontal="center" vertical="center"/>
    </xf>
    <xf numFmtId="177" fontId="0" fillId="4" borderId="18" xfId="0" applyNumberForma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 wrapText="1"/>
    </xf>
    <xf numFmtId="0" fontId="4" fillId="3" borderId="77" xfId="0" applyFont="1" applyFill="1" applyBorder="1" applyAlignment="1">
      <alignment horizontal="center" vertical="center" wrapText="1"/>
    </xf>
    <xf numFmtId="20" fontId="0" fillId="4" borderId="22" xfId="0" applyNumberFormat="1" applyFill="1" applyBorder="1" applyAlignment="1">
      <alignment horizontal="center" vertical="center"/>
    </xf>
    <xf numFmtId="20" fontId="0" fillId="4" borderId="21" xfId="0" applyNumberFormat="1" applyFill="1" applyBorder="1" applyAlignment="1">
      <alignment horizontal="center" vertical="center"/>
    </xf>
    <xf numFmtId="177" fontId="0" fillId="4" borderId="21" xfId="0" applyNumberFormat="1" applyFill="1" applyBorder="1" applyAlignment="1">
      <alignment horizontal="center" vertical="center"/>
    </xf>
    <xf numFmtId="0" fontId="0" fillId="5" borderId="21" xfId="0" applyFill="1" applyBorder="1" applyAlignment="1" applyProtection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0" fillId="5" borderId="13" xfId="0" applyFont="1" applyFill="1" applyBorder="1" applyAlignment="1" applyProtection="1">
      <alignment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27</xdr:row>
          <xdr:rowOff>45720</xdr:rowOff>
        </xdr:from>
        <xdr:to>
          <xdr:col>9</xdr:col>
          <xdr:colOff>0</xdr:colOff>
          <xdr:row>27</xdr:row>
          <xdr:rowOff>304800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１．標準教材（冊子）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45720</xdr:rowOff>
        </xdr:from>
        <xdr:to>
          <xdr:col>16</xdr:col>
          <xdr:colOff>83820</xdr:colOff>
          <xdr:row>27</xdr:row>
          <xdr:rowOff>304800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２．キャンペーンビデオ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27</xdr:row>
          <xdr:rowOff>45720</xdr:rowOff>
        </xdr:from>
        <xdr:to>
          <xdr:col>23</xdr:col>
          <xdr:colOff>152400</xdr:colOff>
          <xdr:row>27</xdr:row>
          <xdr:rowOff>304800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３． 配布資料（独自）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243840</xdr:colOff>
      <xdr:row>6</xdr:row>
      <xdr:rowOff>76200</xdr:rowOff>
    </xdr:from>
    <xdr:to>
      <xdr:col>26</xdr:col>
      <xdr:colOff>2796540</xdr:colOff>
      <xdr:row>7</xdr:row>
      <xdr:rowOff>312420</xdr:rowOff>
    </xdr:to>
    <xdr:sp macro="" textlink="" fLocksText="0">
      <xdr:nvSpPr>
        <xdr:cNvPr id="11" name="角丸四角形吹き出し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880860" y="1661160"/>
          <a:ext cx="2552700" cy="525780"/>
        </a:xfrm>
        <a:prstGeom prst="wedgeRoundRectCallout">
          <a:avLst>
            <a:gd name="adj1" fmla="val -96463"/>
            <a:gd name="adj2" fmla="val 58667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 anchorCtr="0"/>
        <a:lstStyle/>
        <a:p>
          <a:r>
            <a:rPr lang="ja-JP" altLang="en-US" sz="900" b="1">
              <a:solidFill>
                <a:srgbClr val="000000"/>
              </a:solidFill>
              <a:latin typeface="+mn-ea"/>
              <a:ea typeface="+mn-ea"/>
            </a:rPr>
            <a:t>初期値として、受講者合計値を設定しています。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27</xdr:row>
          <xdr:rowOff>45720</xdr:rowOff>
        </xdr:from>
        <xdr:to>
          <xdr:col>9</xdr:col>
          <xdr:colOff>0</xdr:colOff>
          <xdr:row>27</xdr:row>
          <xdr:rowOff>304800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１．標準教材（冊子）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45720</xdr:rowOff>
        </xdr:from>
        <xdr:to>
          <xdr:col>16</xdr:col>
          <xdr:colOff>83820</xdr:colOff>
          <xdr:row>27</xdr:row>
          <xdr:rowOff>304800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２．キャンペーンビデオ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27</xdr:row>
          <xdr:rowOff>45720</xdr:rowOff>
        </xdr:from>
        <xdr:to>
          <xdr:col>23</xdr:col>
          <xdr:colOff>152400</xdr:colOff>
          <xdr:row>27</xdr:row>
          <xdr:rowOff>304800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３． 配布資料（独自）</a:t>
              </a:r>
            </a:p>
          </xdr:txBody>
        </xdr:sp>
        <xdr:clientData/>
      </xdr:twoCellAnchor>
    </mc:Choice>
    <mc:Fallback/>
  </mc:AlternateContent>
  <xdr:twoCellAnchor>
    <xdr:from>
      <xdr:col>26</xdr:col>
      <xdr:colOff>53340</xdr:colOff>
      <xdr:row>0</xdr:row>
      <xdr:rowOff>167640</xdr:rowOff>
    </xdr:from>
    <xdr:to>
      <xdr:col>26</xdr:col>
      <xdr:colOff>2787016</xdr:colOff>
      <xdr:row>5</xdr:row>
      <xdr:rowOff>114300</xdr:rowOff>
    </xdr:to>
    <xdr:sp macro="" textlink="" fLocksText="0">
      <xdr:nvSpPr>
        <xdr:cNvPr id="5" name="角丸四角形吹き出し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690360" y="167640"/>
          <a:ext cx="2733676" cy="1242060"/>
        </a:xfrm>
        <a:prstGeom prst="wedgeRoundRectCallout">
          <a:avLst>
            <a:gd name="adj1" fmla="val -63292"/>
            <a:gd name="adj2" fmla="val 54319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 anchorCtr="0"/>
        <a:lstStyle/>
        <a:p>
          <a:r>
            <a:rPr lang="ja-JP" altLang="ja-JP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報告書は、開催日から１週間以内に提出</a:t>
          </a:r>
          <a:endParaRPr lang="ja-JP" altLang="ja-JP" sz="900">
            <a:solidFill>
              <a:schemeClr val="tx1"/>
            </a:solidFill>
            <a:effectLst/>
          </a:endParaRPr>
        </a:p>
        <a:p>
          <a:endParaRPr lang="en-US" altLang="ja-JP" sz="900" b="1">
            <a:solidFill>
              <a:srgbClr val="000000"/>
            </a:solidFill>
            <a:latin typeface="+mn-ea"/>
            <a:ea typeface="+mn-ea"/>
          </a:endParaRPr>
        </a:p>
        <a:p>
          <a:r>
            <a:rPr lang="ja-JP" altLang="en-US" sz="900" b="1">
              <a:solidFill>
                <a:srgbClr val="000000"/>
              </a:solidFill>
              <a:latin typeface="+mn-ea"/>
              <a:ea typeface="+mn-ea"/>
            </a:rPr>
            <a:t>初期値として、以下の日付を設定していますので、適宜変更してください。</a:t>
          </a:r>
          <a:endParaRPr lang="en-US" altLang="ja-JP" sz="900" b="1">
            <a:solidFill>
              <a:srgbClr val="000000"/>
            </a:solidFill>
            <a:latin typeface="+mn-ea"/>
            <a:ea typeface="+mn-ea"/>
          </a:endParaRPr>
        </a:p>
        <a:p>
          <a:r>
            <a:rPr lang="ja-JP" altLang="en-US" sz="900" b="1">
              <a:solidFill>
                <a:srgbClr val="000000"/>
              </a:solidFill>
              <a:latin typeface="+mn-ea"/>
              <a:ea typeface="+mn-ea"/>
            </a:rPr>
            <a:t>　提出日＝本日</a:t>
          </a:r>
          <a:endParaRPr lang="en-US" altLang="ja-JP" sz="900" b="1">
            <a:solidFill>
              <a:srgbClr val="000000"/>
            </a:solidFill>
            <a:latin typeface="+mn-ea"/>
            <a:ea typeface="+mn-ea"/>
          </a:endParaRPr>
        </a:p>
        <a:p>
          <a:r>
            <a:rPr lang="ja-JP" altLang="en-US" sz="900" b="1">
              <a:solidFill>
                <a:srgbClr val="000000"/>
              </a:solidFill>
              <a:latin typeface="+mn-ea"/>
              <a:ea typeface="+mn-ea"/>
            </a:rPr>
            <a:t>　開催予定日＝本日</a:t>
          </a:r>
        </a:p>
      </xdr:txBody>
    </xdr:sp>
    <xdr:clientData/>
  </xdr:twoCellAnchor>
  <xdr:twoCellAnchor>
    <xdr:from>
      <xdr:col>2</xdr:col>
      <xdr:colOff>0</xdr:colOff>
      <xdr:row>7</xdr:row>
      <xdr:rowOff>327660</xdr:rowOff>
    </xdr:from>
    <xdr:to>
      <xdr:col>12</xdr:col>
      <xdr:colOff>38100</xdr:colOff>
      <xdr:row>9</xdr:row>
      <xdr:rowOff>7620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50620" y="2202180"/>
          <a:ext cx="2324100" cy="3429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3</xdr:row>
      <xdr:rowOff>205740</xdr:rowOff>
    </xdr:from>
    <xdr:to>
      <xdr:col>12</xdr:col>
      <xdr:colOff>144780</xdr:colOff>
      <xdr:row>6</xdr:row>
      <xdr:rowOff>198120</xdr:rowOff>
    </xdr:to>
    <xdr:sp macro="" textlink="" fLocksText="0">
      <xdr:nvSpPr>
        <xdr:cNvPr id="6" name="角丸四角形吹き出し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2400" y="1051560"/>
          <a:ext cx="3429000" cy="731520"/>
        </a:xfrm>
        <a:prstGeom prst="wedgeRoundRectCallout">
          <a:avLst>
            <a:gd name="adj1" fmla="val -9514"/>
            <a:gd name="adj2" fmla="val 123069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 anchorCtr="0"/>
        <a:lstStyle/>
        <a:p>
          <a:r>
            <a:rPr lang="ja-JP" altLang="en-US" sz="900" b="1">
              <a:solidFill>
                <a:srgbClr val="000000"/>
              </a:solidFill>
              <a:latin typeface="+mn-ea"/>
              <a:ea typeface="+mn-ea"/>
            </a:rPr>
            <a:t>受講対象者を選択してください。</a:t>
          </a:r>
          <a:endParaRPr lang="en-US" altLang="ja-JP" sz="900" b="1">
            <a:solidFill>
              <a:srgbClr val="000000"/>
            </a:solidFill>
            <a:latin typeface="+mn-ea"/>
            <a:ea typeface="+mn-ea"/>
          </a:endParaRPr>
        </a:p>
        <a:p>
          <a:r>
            <a:rPr lang="ja-JP" altLang="en-US" sz="900" b="1">
              <a:solidFill>
                <a:srgbClr val="000000"/>
              </a:solidFill>
              <a:latin typeface="+mn-ea"/>
              <a:ea typeface="+mn-ea"/>
            </a:rPr>
            <a:t>選択肢</a:t>
          </a:r>
          <a:endParaRPr lang="en-US" altLang="ja-JP" sz="900" b="1">
            <a:solidFill>
              <a:srgbClr val="000000"/>
            </a:solidFill>
            <a:latin typeface="+mn-ea"/>
            <a:ea typeface="+mn-ea"/>
          </a:endParaRPr>
        </a:p>
        <a:p>
          <a:r>
            <a:rPr lang="ja-JP" altLang="en-US" sz="900" b="1">
              <a:solidFill>
                <a:srgbClr val="000000"/>
              </a:solidFill>
              <a:latin typeface="+mn-ea"/>
              <a:ea typeface="+mn-ea"/>
            </a:rPr>
            <a:t>　１．住民、２．企業・職域、３．学校、４．行政、５．介護サービス</a:t>
          </a:r>
          <a:endParaRPr lang="en-US" altLang="ja-JP" sz="9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26</xdr:col>
      <xdr:colOff>83820</xdr:colOff>
      <xdr:row>6</xdr:row>
      <xdr:rowOff>274320</xdr:rowOff>
    </xdr:from>
    <xdr:to>
      <xdr:col>26</xdr:col>
      <xdr:colOff>295686</xdr:colOff>
      <xdr:row>20</xdr:row>
      <xdr:rowOff>224790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720840" y="1859280"/>
          <a:ext cx="211866" cy="3783330"/>
        </a:xfrm>
        <a:prstGeom prst="rightBrace">
          <a:avLst>
            <a:gd name="adj1" fmla="val 59460"/>
            <a:gd name="adj2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361950</xdr:colOff>
      <xdr:row>10</xdr:row>
      <xdr:rowOff>228600</xdr:rowOff>
    </xdr:from>
    <xdr:to>
      <xdr:col>26</xdr:col>
      <xdr:colOff>2948940</xdr:colOff>
      <xdr:row>15</xdr:row>
      <xdr:rowOff>24766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998970" y="3108960"/>
          <a:ext cx="2586990" cy="1114426"/>
        </a:xfrm>
        <a:prstGeom prst="roundRect">
          <a:avLst>
            <a:gd name="adj" fmla="val 12292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+mn-ea"/>
              <a:ea typeface="+mn-ea"/>
            </a:rPr>
            <a:t>・受講団体名を記入</a:t>
          </a:r>
          <a:endParaRPr kumimoji="1" lang="en-US" altLang="ja-JP" sz="11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100" b="1">
              <a:latin typeface="+mn-ea"/>
              <a:ea typeface="+mn-ea"/>
            </a:rPr>
            <a:t>・該当の受講対象者を選択</a:t>
          </a:r>
          <a:endParaRPr kumimoji="1" lang="en-US" altLang="ja-JP" sz="1100" b="1">
            <a:latin typeface="+mn-ea"/>
            <a:ea typeface="+mn-ea"/>
          </a:endParaRPr>
        </a:p>
        <a:p>
          <a:pPr algn="l"/>
          <a:r>
            <a:rPr kumimoji="1" lang="ja-JP" altLang="en-US" sz="1100" b="1">
              <a:latin typeface="+mn-ea"/>
              <a:ea typeface="+mn-ea"/>
            </a:rPr>
            <a:t>・必要に応じて、受講者数を記入</a:t>
          </a:r>
          <a:endParaRPr kumimoji="1" lang="en-US" altLang="ja-JP" sz="1100" b="1">
            <a:latin typeface="+mn-ea"/>
            <a:ea typeface="+mn-ea"/>
          </a:endParaRPr>
        </a:p>
        <a:p>
          <a:pPr algn="l"/>
          <a:r>
            <a:rPr kumimoji="1" lang="ja-JP" altLang="en-US" sz="1100" b="1">
              <a:latin typeface="+mn-ea"/>
              <a:ea typeface="+mn-ea"/>
            </a:rPr>
            <a:t>・サポーターの年代内訳に人数を記入</a:t>
          </a:r>
          <a:endParaRPr kumimoji="1" lang="en-US" altLang="ja-JP" sz="11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100" b="1">
              <a:latin typeface="+mn-ea"/>
              <a:ea typeface="+mn-ea"/>
            </a:rPr>
            <a:t>・担当メイト（</a:t>
          </a:r>
          <a:r>
            <a:rPr kumimoji="1" lang="en-US" altLang="ja-JP" sz="1100" b="1">
              <a:latin typeface="+mn-ea"/>
              <a:ea typeface="+mn-ea"/>
            </a:rPr>
            <a:t>ID</a:t>
          </a:r>
          <a:r>
            <a:rPr kumimoji="1" lang="ja-JP" altLang="en-US" sz="1100" b="1">
              <a:latin typeface="+mn-ea"/>
              <a:ea typeface="+mn-ea"/>
            </a:rPr>
            <a:t>及び氏名）を記入</a:t>
          </a:r>
        </a:p>
      </xdr:txBody>
    </xdr:sp>
    <xdr:clientData/>
  </xdr:twoCellAnchor>
  <xdr:twoCellAnchor>
    <xdr:from>
      <xdr:col>17</xdr:col>
      <xdr:colOff>68580</xdr:colOff>
      <xdr:row>7</xdr:row>
      <xdr:rowOff>327660</xdr:rowOff>
    </xdr:from>
    <xdr:to>
      <xdr:col>21</xdr:col>
      <xdr:colOff>167640</xdr:colOff>
      <xdr:row>9</xdr:row>
      <xdr:rowOff>7620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648200" y="2202180"/>
          <a:ext cx="1013460" cy="3429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231458</xdr:colOff>
      <xdr:row>28</xdr:row>
      <xdr:rowOff>388620</xdr:rowOff>
    </xdr:from>
    <xdr:to>
      <xdr:col>26</xdr:col>
      <xdr:colOff>2910840</xdr:colOff>
      <xdr:row>33</xdr:row>
      <xdr:rowOff>48580</xdr:rowOff>
    </xdr:to>
    <xdr:sp macro="" textlink="">
      <xdr:nvSpPr>
        <xdr:cNvPr id="13" name="角丸四角形吹き出し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flipH="1">
          <a:off x="6868478" y="7787640"/>
          <a:ext cx="2679382" cy="1130620"/>
        </a:xfrm>
        <a:prstGeom prst="wedgeRoundRectCallout">
          <a:avLst>
            <a:gd name="adj1" fmla="val 65106"/>
            <a:gd name="adj2" fmla="val -1310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lang="ja-JP" altLang="en-US" sz="1100" b="1">
              <a:solidFill>
                <a:srgbClr val="FF0000"/>
              </a:solidFill>
            </a:rPr>
            <a:t>・「カード／リング配布数」と「冊子の配布数」の双方を必ず記入。</a:t>
          </a:r>
          <a:endParaRPr lang="en-US" altLang="ja-JP" sz="11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r>
            <a:rPr lang="ja-JP" altLang="en-US" sz="1100" b="1">
              <a:solidFill>
                <a:srgbClr val="FF0000"/>
              </a:solidFill>
            </a:rPr>
            <a:t>・「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カード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／リング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配布数</a:t>
          </a:r>
          <a:r>
            <a:rPr lang="ja-JP" altLang="en-US" sz="1100" b="1">
              <a:solidFill>
                <a:srgbClr val="FF0000"/>
              </a:solidFill>
            </a:rPr>
            <a:t>」及び「冊子の配布数」は受講者数を上回らない。</a:t>
          </a:r>
        </a:p>
      </xdr:txBody>
    </xdr:sp>
    <xdr:clientData/>
  </xdr:twoCellAnchor>
  <xdr:twoCellAnchor>
    <xdr:from>
      <xdr:col>26</xdr:col>
      <xdr:colOff>419100</xdr:colOff>
      <xdr:row>21</xdr:row>
      <xdr:rowOff>38100</xdr:rowOff>
    </xdr:from>
    <xdr:to>
      <xdr:col>26</xdr:col>
      <xdr:colOff>2497455</xdr:colOff>
      <xdr:row>23</xdr:row>
      <xdr:rowOff>195264</xdr:rowOff>
    </xdr:to>
    <xdr:sp macro="" textlink="">
      <xdr:nvSpPr>
        <xdr:cNvPr id="14" name="角丸四角形吹き出し 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7056120" y="5699760"/>
          <a:ext cx="2078355" cy="576264"/>
        </a:xfrm>
        <a:prstGeom prst="wedgeRoundRectCallout">
          <a:avLst>
            <a:gd name="adj1" fmla="val 65107"/>
            <a:gd name="adj2" fmla="val -1274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>
            <a:lnSpc>
              <a:spcPts val="1300"/>
            </a:lnSpc>
          </a:pPr>
          <a:r>
            <a:rPr lang="ja-JP" altLang="en-US" sz="1100" b="1">
              <a:solidFill>
                <a:sysClr val="windowText" lastClr="000000"/>
              </a:solidFill>
            </a:rPr>
            <a:t>・講座の構成は計画表と同様に記載</a:t>
          </a:r>
        </a:p>
      </xdr:txBody>
    </xdr:sp>
    <xdr:clientData/>
  </xdr:twoCellAnchor>
  <xdr:twoCellAnchor>
    <xdr:from>
      <xdr:col>26</xdr:col>
      <xdr:colOff>302896</xdr:colOff>
      <xdr:row>27</xdr:row>
      <xdr:rowOff>183834</xdr:rowOff>
    </xdr:from>
    <xdr:to>
      <xdr:col>26</xdr:col>
      <xdr:colOff>2491740</xdr:colOff>
      <xdr:row>28</xdr:row>
      <xdr:rowOff>176690</xdr:rowOff>
    </xdr:to>
    <xdr:sp macro="" textlink="">
      <xdr:nvSpPr>
        <xdr:cNvPr id="16" name="角丸四角形吹き出し 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 flipH="1">
          <a:off x="6939916" y="7239954"/>
          <a:ext cx="2188844" cy="335756"/>
        </a:xfrm>
        <a:prstGeom prst="wedgeRoundRectCallout">
          <a:avLst>
            <a:gd name="adj1" fmla="val 67377"/>
            <a:gd name="adj2" fmla="val 52744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lang="ja-JP" altLang="en-US" sz="1100" b="1">
              <a:solidFill>
                <a:sysClr val="windowText" lastClr="000000"/>
              </a:solidFill>
            </a:rPr>
            <a:t>・講座に関してのコメントを記入</a:t>
          </a:r>
        </a:p>
      </xdr:txBody>
    </xdr:sp>
    <xdr:clientData/>
  </xdr:twoCellAnchor>
  <xdr:twoCellAnchor>
    <xdr:from>
      <xdr:col>14</xdr:col>
      <xdr:colOff>3810</xdr:colOff>
      <xdr:row>17</xdr:row>
      <xdr:rowOff>64770</xdr:rowOff>
    </xdr:from>
    <xdr:to>
      <xdr:col>23</xdr:col>
      <xdr:colOff>163830</xdr:colOff>
      <xdr:row>20</xdr:row>
      <xdr:rowOff>179070</xdr:rowOff>
    </xdr:to>
    <xdr:sp macro="" textlink="" fLocksText="0">
      <xdr:nvSpPr>
        <xdr:cNvPr id="21" name="角丸四角形吹き出し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897630" y="4751070"/>
          <a:ext cx="2217420" cy="845820"/>
        </a:xfrm>
        <a:prstGeom prst="wedgeRoundRectCallout">
          <a:avLst>
            <a:gd name="adj1" fmla="val 39458"/>
            <a:gd name="adj2" fmla="val 71435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 anchorCtr="0"/>
        <a:lstStyle/>
        <a:p>
          <a:endParaRPr lang="en-US" altLang="ja-JP" sz="9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213360</xdr:colOff>
      <xdr:row>21</xdr:row>
      <xdr:rowOff>137160</xdr:rowOff>
    </xdr:from>
    <xdr:to>
      <xdr:col>24</xdr:col>
      <xdr:colOff>22860</xdr:colOff>
      <xdr:row>26</xdr:row>
      <xdr:rowOff>30480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707380" y="5798820"/>
          <a:ext cx="495300" cy="104394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</xdr:colOff>
      <xdr:row>17</xdr:row>
      <xdr:rowOff>64770</xdr:rowOff>
    </xdr:from>
    <xdr:to>
      <xdr:col>23</xdr:col>
      <xdr:colOff>163830</xdr:colOff>
      <xdr:row>20</xdr:row>
      <xdr:rowOff>179070</xdr:rowOff>
    </xdr:to>
    <xdr:sp macro="" textlink="" fLocksText="0">
      <xdr:nvSpPr>
        <xdr:cNvPr id="23" name="角丸四角形吹き出し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897630" y="4751070"/>
          <a:ext cx="2217420" cy="845820"/>
        </a:xfrm>
        <a:prstGeom prst="wedgeRoundRectCallout">
          <a:avLst>
            <a:gd name="adj1" fmla="val -40955"/>
            <a:gd name="adj2" fmla="val 72337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 anchorCtr="0"/>
        <a:lstStyle/>
        <a:p>
          <a:r>
            <a:rPr lang="ja-JP" altLang="en-US" sz="900" b="1">
              <a:solidFill>
                <a:srgbClr val="000000"/>
              </a:solidFill>
              <a:latin typeface="+mn-ea"/>
              <a:ea typeface="+mn-ea"/>
            </a:rPr>
            <a:t>講座の開始時間と各カリキュラムの時間（分数）のみ入力してください。</a:t>
          </a:r>
          <a:endParaRPr lang="en-US" altLang="ja-JP" sz="900" b="1">
            <a:solidFill>
              <a:srgbClr val="000000"/>
            </a:solidFill>
            <a:latin typeface="+mn-ea"/>
            <a:ea typeface="+mn-ea"/>
          </a:endParaRPr>
        </a:p>
        <a:p>
          <a:r>
            <a:rPr lang="ja-JP" altLang="en-US" sz="900" b="1" u="sng">
              <a:solidFill>
                <a:srgbClr val="000000"/>
              </a:solidFill>
              <a:latin typeface="+mn-ea"/>
              <a:ea typeface="+mn-ea"/>
            </a:rPr>
            <a:t>残りの時間は自動で入力されます。</a:t>
          </a:r>
          <a:endParaRPr lang="en-US" altLang="ja-JP" sz="9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76200</xdr:colOff>
      <xdr:row>22</xdr:row>
      <xdr:rowOff>0</xdr:rowOff>
    </xdr:from>
    <xdr:to>
      <xdr:col>15</xdr:col>
      <xdr:colOff>114300</xdr:colOff>
      <xdr:row>22</xdr:row>
      <xdr:rowOff>236220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741420" y="5836920"/>
          <a:ext cx="495300" cy="23622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53340</xdr:colOff>
      <xdr:row>28</xdr:row>
      <xdr:rowOff>624840</xdr:rowOff>
    </xdr:from>
    <xdr:to>
      <xdr:col>10</xdr:col>
      <xdr:colOff>182880</xdr:colOff>
      <xdr:row>30</xdr:row>
      <xdr:rowOff>15240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804160" y="8023860"/>
          <a:ext cx="358140" cy="3048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53340</xdr:colOff>
      <xdr:row>28</xdr:row>
      <xdr:rowOff>632460</xdr:rowOff>
    </xdr:from>
    <xdr:to>
      <xdr:col>19</xdr:col>
      <xdr:colOff>182880</xdr:colOff>
      <xdr:row>30</xdr:row>
      <xdr:rowOff>22860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861560" y="8031480"/>
          <a:ext cx="358140" cy="3048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83820</xdr:colOff>
      <xdr:row>32</xdr:row>
      <xdr:rowOff>30480</xdr:rowOff>
    </xdr:from>
    <xdr:to>
      <xdr:col>19</xdr:col>
      <xdr:colOff>15240</xdr:colOff>
      <xdr:row>35</xdr:row>
      <xdr:rowOff>91440</xdr:rowOff>
    </xdr:to>
    <xdr:sp macro="" textlink="" fLocksText="0">
      <xdr:nvSpPr>
        <xdr:cNvPr id="27" name="角丸四角形吹き出し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834640" y="8663940"/>
          <a:ext cx="2217420" cy="769620"/>
        </a:xfrm>
        <a:prstGeom prst="wedgeRoundRectCallout">
          <a:avLst>
            <a:gd name="adj1" fmla="val 49767"/>
            <a:gd name="adj2" fmla="val -9292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 anchorCtr="0"/>
        <a:lstStyle/>
        <a:p>
          <a:endParaRPr lang="en-US" altLang="ja-JP" sz="9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83820</xdr:colOff>
      <xdr:row>32</xdr:row>
      <xdr:rowOff>30480</xdr:rowOff>
    </xdr:from>
    <xdr:to>
      <xdr:col>19</xdr:col>
      <xdr:colOff>15240</xdr:colOff>
      <xdr:row>35</xdr:row>
      <xdr:rowOff>91440</xdr:rowOff>
    </xdr:to>
    <xdr:sp macro="" textlink="" fLocksText="0">
      <xdr:nvSpPr>
        <xdr:cNvPr id="28" name="角丸四角形吹き出し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834640" y="8663940"/>
          <a:ext cx="2217420" cy="769620"/>
        </a:xfrm>
        <a:prstGeom prst="wedgeRoundRectCallout">
          <a:avLst>
            <a:gd name="adj1" fmla="val -40955"/>
            <a:gd name="adj2" fmla="val -93010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 anchorCtr="0"/>
        <a:lstStyle/>
        <a:p>
          <a:r>
            <a:rPr lang="ja-JP" altLang="en-US" sz="900" b="1" u="none">
              <a:solidFill>
                <a:srgbClr val="000000"/>
              </a:solidFill>
              <a:latin typeface="+mn-ea"/>
              <a:ea typeface="+mn-ea"/>
            </a:rPr>
            <a:t>初期値として、受講者合計数を設定しています。</a:t>
          </a:r>
          <a:endParaRPr lang="en-US" altLang="ja-JP" sz="900" b="1" u="none">
            <a:solidFill>
              <a:srgbClr val="000000"/>
            </a:solidFill>
            <a:latin typeface="+mn-ea"/>
            <a:ea typeface="+mn-ea"/>
          </a:endParaRPr>
        </a:p>
        <a:p>
          <a:r>
            <a:rPr lang="ja-JP" altLang="en-US" sz="900" b="1" u="none">
              <a:solidFill>
                <a:srgbClr val="000000"/>
              </a:solidFill>
              <a:latin typeface="+mn-ea"/>
              <a:ea typeface="+mn-ea"/>
            </a:rPr>
            <a:t>適宜、変更してください。</a:t>
          </a:r>
          <a:endParaRPr lang="en-US" altLang="ja-JP" sz="9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845820</xdr:colOff>
      <xdr:row>27</xdr:row>
      <xdr:rowOff>0</xdr:rowOff>
    </xdr:from>
    <xdr:to>
      <xdr:col>26</xdr:col>
      <xdr:colOff>60960</xdr:colOff>
      <xdr:row>28</xdr:row>
      <xdr:rowOff>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089660" y="7056120"/>
          <a:ext cx="5608320" cy="3429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152400</xdr:colOff>
      <xdr:row>24</xdr:row>
      <xdr:rowOff>220980</xdr:rowOff>
    </xdr:from>
    <xdr:to>
      <xdr:col>26</xdr:col>
      <xdr:colOff>2948940</xdr:colOff>
      <xdr:row>27</xdr:row>
      <xdr:rowOff>7620</xdr:rowOff>
    </xdr:to>
    <xdr:sp macro="" textlink="" fLocksText="0">
      <xdr:nvSpPr>
        <xdr:cNvPr id="30" name="角丸四角形吹き出し 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6789420" y="6545580"/>
          <a:ext cx="2796540" cy="518160"/>
        </a:xfrm>
        <a:prstGeom prst="wedgeRoundRectCallout">
          <a:avLst>
            <a:gd name="adj1" fmla="val -52426"/>
            <a:gd name="adj2" fmla="val 64246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 anchorCtr="0"/>
        <a:lstStyle/>
        <a:p>
          <a:r>
            <a:rPr lang="ja-JP" altLang="en-US" sz="900" b="1">
              <a:solidFill>
                <a:srgbClr val="000000"/>
              </a:solidFill>
              <a:latin typeface="+mn-ea"/>
              <a:ea typeface="+mn-ea"/>
            </a:rPr>
            <a:t>講座で使用された教材にチェック☑を付けてください。</a:t>
          </a:r>
          <a:endParaRPr lang="en-US" altLang="ja-JP" sz="9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38"/>
  <sheetViews>
    <sheetView tabSelected="1" view="pageBreakPreview" topLeftCell="A4" zoomScaleNormal="100" zoomScaleSheetLayoutView="100" workbookViewId="0">
      <selection activeCell="AD12" sqref="AD12"/>
    </sheetView>
  </sheetViews>
  <sheetFormatPr defaultColWidth="9" defaultRowHeight="13.2" x14ac:dyDescent="0.2"/>
  <cols>
    <col min="1" max="1" width="3.5546875" style="1" customWidth="1"/>
    <col min="2" max="2" width="13.21875" style="1" customWidth="1"/>
    <col min="3" max="26" width="3.33203125" style="1" customWidth="1"/>
    <col min="27" max="27" width="2.21875" style="1" customWidth="1"/>
    <col min="28" max="28" width="10.5546875" style="1" bestFit="1" customWidth="1"/>
    <col min="29" max="16384" width="9" style="1"/>
  </cols>
  <sheetData>
    <row r="1" spans="1:30" s="19" customFormat="1" ht="22.5" customHeight="1" x14ac:dyDescent="0.2">
      <c r="A1" s="97" t="s">
        <v>32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30" s="19" customFormat="1" ht="22.5" customHeight="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AC2" s="96" t="s">
        <v>41</v>
      </c>
      <c r="AD2" s="96"/>
    </row>
    <row r="3" spans="1:30" ht="22.5" customHeight="1" x14ac:dyDescent="0.2">
      <c r="B3" s="22" t="s">
        <v>25</v>
      </c>
      <c r="Z3" s="13" t="s">
        <v>24</v>
      </c>
      <c r="AA3" s="12"/>
      <c r="AB3" s="59"/>
      <c r="AC3" s="31" t="s">
        <v>42</v>
      </c>
      <c r="AD3" s="32">
        <f ca="1">TODAY()</f>
        <v>45635</v>
      </c>
    </row>
    <row r="4" spans="1:30" ht="31.5" customHeight="1" x14ac:dyDescent="0.2">
      <c r="B4" s="139" t="s">
        <v>34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0"/>
    </row>
    <row r="5" spans="1:30" ht="4.6500000000000004" customHeight="1" thickBot="1" x14ac:dyDescent="0.25">
      <c r="B5" s="10"/>
      <c r="C5" s="11"/>
      <c r="D5" s="11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30" ht="23.25" customHeight="1" thickTop="1" x14ac:dyDescent="0.2">
      <c r="A6" s="174" t="s">
        <v>35</v>
      </c>
      <c r="B6" s="17" t="s">
        <v>23</v>
      </c>
      <c r="C6" s="140" t="s">
        <v>26</v>
      </c>
      <c r="D6" s="141"/>
      <c r="E6" s="141"/>
      <c r="F6" s="141"/>
      <c r="G6" s="141"/>
      <c r="H6" s="142"/>
      <c r="I6" s="143" t="s">
        <v>22</v>
      </c>
      <c r="J6" s="144"/>
      <c r="K6" s="144"/>
      <c r="L6" s="145"/>
      <c r="M6" s="98" t="s">
        <v>58</v>
      </c>
      <c r="N6" s="99"/>
      <c r="O6" s="99"/>
      <c r="P6" s="99" t="str">
        <f ca="1">TEXT(AD3,"e")</f>
        <v>6</v>
      </c>
      <c r="Q6" s="99"/>
      <c r="R6" s="28" t="s">
        <v>59</v>
      </c>
      <c r="S6" s="99">
        <f ca="1">MONTH(AD3)</f>
        <v>12</v>
      </c>
      <c r="T6" s="99"/>
      <c r="U6" s="28" t="s">
        <v>60</v>
      </c>
      <c r="V6" s="99">
        <f ca="1">DAY(AD3)</f>
        <v>9</v>
      </c>
      <c r="W6" s="99"/>
      <c r="X6" s="28" t="s">
        <v>61</v>
      </c>
      <c r="Y6" s="28"/>
      <c r="Z6" s="20"/>
    </row>
    <row r="7" spans="1:30" ht="23.25" customHeight="1" thickBot="1" x14ac:dyDescent="0.25">
      <c r="A7" s="174"/>
      <c r="B7" s="43" t="s">
        <v>21</v>
      </c>
      <c r="C7" s="44">
        <v>3</v>
      </c>
      <c r="D7" s="45">
        <v>3</v>
      </c>
      <c r="E7" s="45">
        <v>2</v>
      </c>
      <c r="F7" s="45">
        <v>0</v>
      </c>
      <c r="G7" s="45">
        <v>1</v>
      </c>
      <c r="H7" s="46">
        <v>1</v>
      </c>
      <c r="I7" s="146" t="s">
        <v>20</v>
      </c>
      <c r="J7" s="147"/>
      <c r="K7" s="147"/>
      <c r="L7" s="148"/>
      <c r="M7" s="100" t="s">
        <v>58</v>
      </c>
      <c r="N7" s="101"/>
      <c r="O7" s="101"/>
      <c r="P7" s="101" t="str">
        <f ca="1">TEXT(AD3,"e")</f>
        <v>6</v>
      </c>
      <c r="Q7" s="101"/>
      <c r="R7" s="34" t="s">
        <v>59</v>
      </c>
      <c r="S7" s="101">
        <f ca="1">MONTH(AD3)</f>
        <v>12</v>
      </c>
      <c r="T7" s="101"/>
      <c r="U7" s="34" t="s">
        <v>60</v>
      </c>
      <c r="V7" s="101">
        <f ca="1">DAY(AD3)</f>
        <v>9</v>
      </c>
      <c r="W7" s="101"/>
      <c r="X7" s="34" t="s">
        <v>61</v>
      </c>
      <c r="Y7" s="34"/>
      <c r="Z7" s="47"/>
      <c r="AA7" s="18"/>
    </row>
    <row r="8" spans="1:30" ht="27" customHeight="1" x14ac:dyDescent="0.2">
      <c r="A8" s="174"/>
      <c r="B8" s="48" t="s">
        <v>19</v>
      </c>
      <c r="C8" s="165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7"/>
    </row>
    <row r="9" spans="1:30" ht="25.5" customHeight="1" x14ac:dyDescent="0.2">
      <c r="A9" s="174"/>
      <c r="B9" s="49" t="s">
        <v>40</v>
      </c>
      <c r="C9" s="168"/>
      <c r="D9" s="169"/>
      <c r="E9" s="169"/>
      <c r="F9" s="169"/>
      <c r="G9" s="169"/>
      <c r="H9" s="169"/>
      <c r="I9" s="169"/>
      <c r="J9" s="169"/>
      <c r="K9" s="169"/>
      <c r="L9" s="169"/>
      <c r="M9" s="113" t="s">
        <v>37</v>
      </c>
      <c r="N9" s="114"/>
      <c r="O9" s="114"/>
      <c r="P9" s="114"/>
      <c r="Q9" s="114"/>
      <c r="R9" s="170">
        <f>X14</f>
        <v>0</v>
      </c>
      <c r="S9" s="171"/>
      <c r="T9" s="171"/>
      <c r="U9" s="171"/>
      <c r="V9" s="171"/>
      <c r="W9" s="171" t="s">
        <v>47</v>
      </c>
      <c r="X9" s="171"/>
      <c r="Y9" s="33"/>
      <c r="Z9" s="50"/>
    </row>
    <row r="10" spans="1:30" ht="27" customHeight="1" x14ac:dyDescent="0.2">
      <c r="A10" s="174"/>
      <c r="B10" s="51" t="s">
        <v>18</v>
      </c>
      <c r="C10" s="136" t="s">
        <v>17</v>
      </c>
      <c r="D10" s="118"/>
      <c r="E10" s="129"/>
      <c r="F10" s="117" t="s">
        <v>16</v>
      </c>
      <c r="G10" s="118"/>
      <c r="H10" s="129"/>
      <c r="I10" s="117" t="s">
        <v>15</v>
      </c>
      <c r="J10" s="118"/>
      <c r="K10" s="129"/>
      <c r="L10" s="117" t="s">
        <v>14</v>
      </c>
      <c r="M10" s="118"/>
      <c r="N10" s="129"/>
      <c r="O10" s="117" t="s">
        <v>13</v>
      </c>
      <c r="P10" s="118"/>
      <c r="Q10" s="129"/>
      <c r="R10" s="117" t="s">
        <v>12</v>
      </c>
      <c r="S10" s="118"/>
      <c r="T10" s="129"/>
      <c r="U10" s="117" t="s">
        <v>11</v>
      </c>
      <c r="V10" s="118"/>
      <c r="W10" s="129"/>
      <c r="X10" s="117" t="s">
        <v>8</v>
      </c>
      <c r="Y10" s="118"/>
      <c r="Z10" s="119"/>
    </row>
    <row r="11" spans="1:30" ht="25.5" customHeight="1" x14ac:dyDescent="0.2">
      <c r="A11" s="174"/>
      <c r="B11" s="52" t="s">
        <v>10</v>
      </c>
      <c r="C11" s="185"/>
      <c r="D11" s="121"/>
      <c r="E11" s="130"/>
      <c r="F11" s="120"/>
      <c r="G11" s="121"/>
      <c r="H11" s="130"/>
      <c r="I11" s="120"/>
      <c r="J11" s="121"/>
      <c r="K11" s="130"/>
      <c r="L11" s="121"/>
      <c r="M11" s="121"/>
      <c r="N11" s="130"/>
      <c r="O11" s="120"/>
      <c r="P11" s="121"/>
      <c r="Q11" s="130"/>
      <c r="R11" s="120"/>
      <c r="S11" s="121"/>
      <c r="T11" s="130"/>
      <c r="U11" s="120"/>
      <c r="V11" s="121"/>
      <c r="W11" s="130"/>
      <c r="X11" s="120">
        <f>SUM(C11:W11)</f>
        <v>0</v>
      </c>
      <c r="Y11" s="121"/>
      <c r="Z11" s="122"/>
    </row>
    <row r="12" spans="1:30" ht="21.9" customHeight="1" x14ac:dyDescent="0.2">
      <c r="A12" s="174"/>
      <c r="B12" s="53" t="s">
        <v>9</v>
      </c>
      <c r="C12" s="184"/>
      <c r="D12" s="124"/>
      <c r="E12" s="131"/>
      <c r="F12" s="123"/>
      <c r="G12" s="124"/>
      <c r="H12" s="131"/>
      <c r="I12" s="123"/>
      <c r="J12" s="124"/>
      <c r="K12" s="131"/>
      <c r="L12" s="124"/>
      <c r="M12" s="124"/>
      <c r="N12" s="131"/>
      <c r="O12" s="123"/>
      <c r="P12" s="124"/>
      <c r="Q12" s="131"/>
      <c r="R12" s="123"/>
      <c r="S12" s="124"/>
      <c r="T12" s="131"/>
      <c r="U12" s="123"/>
      <c r="V12" s="124"/>
      <c r="W12" s="131"/>
      <c r="X12" s="123">
        <f>SUM(C12:W12)</f>
        <v>0</v>
      </c>
      <c r="Y12" s="124"/>
      <c r="Z12" s="125"/>
    </row>
    <row r="13" spans="1:30" ht="21.9" customHeight="1" x14ac:dyDescent="0.2">
      <c r="A13" s="174"/>
      <c r="B13" s="54" t="s">
        <v>33</v>
      </c>
      <c r="C13" s="88"/>
      <c r="D13" s="89"/>
      <c r="E13" s="133"/>
      <c r="F13" s="132"/>
      <c r="G13" s="89"/>
      <c r="H13" s="133"/>
      <c r="I13" s="132"/>
      <c r="J13" s="89"/>
      <c r="K13" s="133"/>
      <c r="L13" s="89"/>
      <c r="M13" s="89"/>
      <c r="N13" s="133"/>
      <c r="O13" s="132"/>
      <c r="P13" s="89"/>
      <c r="Q13" s="133"/>
      <c r="R13" s="132"/>
      <c r="S13" s="89"/>
      <c r="T13" s="133"/>
      <c r="U13" s="132"/>
      <c r="V13" s="89"/>
      <c r="W13" s="133"/>
      <c r="X13" s="123">
        <f>SUM(C13:W13)</f>
        <v>0</v>
      </c>
      <c r="Y13" s="124"/>
      <c r="Z13" s="125"/>
    </row>
    <row r="14" spans="1:30" ht="21.9" customHeight="1" x14ac:dyDescent="0.2">
      <c r="A14" s="174"/>
      <c r="B14" s="55" t="s">
        <v>8</v>
      </c>
      <c r="C14" s="183">
        <f>SUM(C11:E13)</f>
        <v>0</v>
      </c>
      <c r="D14" s="127"/>
      <c r="E14" s="134"/>
      <c r="F14" s="126">
        <f>SUM(F11:H13)</f>
        <v>0</v>
      </c>
      <c r="G14" s="127"/>
      <c r="H14" s="134"/>
      <c r="I14" s="126">
        <f>SUM(I11:K13)</f>
        <v>0</v>
      </c>
      <c r="J14" s="127"/>
      <c r="K14" s="134"/>
      <c r="L14" s="127">
        <f>SUM(L11:N13)</f>
        <v>0</v>
      </c>
      <c r="M14" s="127"/>
      <c r="N14" s="134"/>
      <c r="O14" s="126">
        <f>SUM(O11:Q13)</f>
        <v>0</v>
      </c>
      <c r="P14" s="127"/>
      <c r="Q14" s="134"/>
      <c r="R14" s="126">
        <f>SUM(R11:T13)</f>
        <v>0</v>
      </c>
      <c r="S14" s="127"/>
      <c r="T14" s="134"/>
      <c r="U14" s="126">
        <f>SUM(U11:W13)</f>
        <v>0</v>
      </c>
      <c r="V14" s="127"/>
      <c r="W14" s="134"/>
      <c r="X14" s="126">
        <f>SUM(X11:Z13)</f>
        <v>0</v>
      </c>
      <c r="Y14" s="127"/>
      <c r="Z14" s="128"/>
    </row>
    <row r="15" spans="1:30" ht="14.25" customHeight="1" x14ac:dyDescent="0.2">
      <c r="A15" s="174"/>
      <c r="B15" s="160" t="s">
        <v>7</v>
      </c>
      <c r="C15" s="136" t="s">
        <v>6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56"/>
    </row>
    <row r="16" spans="1:30" ht="19.5" customHeight="1" x14ac:dyDescent="0.2">
      <c r="A16" s="174"/>
      <c r="B16" s="160"/>
      <c r="C16" s="107" t="s">
        <v>36</v>
      </c>
      <c r="D16" s="107"/>
      <c r="E16" s="107"/>
      <c r="F16" s="161"/>
      <c r="G16" s="14" t="s">
        <v>5</v>
      </c>
      <c r="H16" s="162"/>
      <c r="I16" s="161"/>
      <c r="J16" s="14" t="s">
        <v>5</v>
      </c>
      <c r="K16" s="93"/>
      <c r="L16" s="94"/>
      <c r="M16" s="95"/>
      <c r="N16" s="85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1:29" ht="19.5" customHeight="1" x14ac:dyDescent="0.2">
      <c r="A17" s="174"/>
      <c r="B17" s="160"/>
      <c r="C17" s="107" t="s">
        <v>36</v>
      </c>
      <c r="D17" s="107"/>
      <c r="E17" s="107"/>
      <c r="F17" s="161"/>
      <c r="G17" s="14" t="s">
        <v>5</v>
      </c>
      <c r="H17" s="162"/>
      <c r="I17" s="161"/>
      <c r="J17" s="14" t="s">
        <v>5</v>
      </c>
      <c r="K17" s="79"/>
      <c r="L17" s="80"/>
      <c r="M17" s="81"/>
      <c r="N17" s="88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90"/>
    </row>
    <row r="18" spans="1:29" ht="19.5" customHeight="1" x14ac:dyDescent="0.2">
      <c r="A18" s="174"/>
      <c r="B18" s="160"/>
      <c r="C18" s="107" t="s">
        <v>36</v>
      </c>
      <c r="D18" s="107"/>
      <c r="E18" s="107"/>
      <c r="F18" s="161"/>
      <c r="G18" s="14" t="s">
        <v>5</v>
      </c>
      <c r="H18" s="162"/>
      <c r="I18" s="161"/>
      <c r="J18" s="14" t="s">
        <v>5</v>
      </c>
      <c r="K18" s="79"/>
      <c r="L18" s="80"/>
      <c r="M18" s="81"/>
      <c r="N18" s="88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</row>
    <row r="19" spans="1:29" ht="19.5" customHeight="1" x14ac:dyDescent="0.2">
      <c r="A19" s="174"/>
      <c r="B19" s="160"/>
      <c r="C19" s="107" t="s">
        <v>36</v>
      </c>
      <c r="D19" s="107"/>
      <c r="E19" s="107"/>
      <c r="F19" s="161"/>
      <c r="G19" s="15" t="s">
        <v>5</v>
      </c>
      <c r="H19" s="132"/>
      <c r="I19" s="133"/>
      <c r="J19" s="15" t="s">
        <v>5</v>
      </c>
      <c r="K19" s="79"/>
      <c r="L19" s="80"/>
      <c r="M19" s="81"/>
      <c r="N19" s="88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90"/>
    </row>
    <row r="20" spans="1:29" ht="19.5" customHeight="1" x14ac:dyDescent="0.2">
      <c r="A20" s="174"/>
      <c r="B20" s="160"/>
      <c r="C20" s="89"/>
      <c r="D20" s="89"/>
      <c r="E20" s="89"/>
      <c r="F20" s="133"/>
      <c r="G20" s="15" t="s">
        <v>5</v>
      </c>
      <c r="H20" s="132"/>
      <c r="I20" s="133"/>
      <c r="J20" s="15" t="s">
        <v>5</v>
      </c>
      <c r="K20" s="79"/>
      <c r="L20" s="80"/>
      <c r="M20" s="81"/>
      <c r="N20" s="88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90"/>
    </row>
    <row r="21" spans="1:29" ht="19.5" customHeight="1" x14ac:dyDescent="0.2">
      <c r="A21" s="174"/>
      <c r="B21" s="160"/>
      <c r="C21" s="83"/>
      <c r="D21" s="83"/>
      <c r="E21" s="83"/>
      <c r="F21" s="163"/>
      <c r="G21" s="16" t="s">
        <v>5</v>
      </c>
      <c r="H21" s="82"/>
      <c r="I21" s="163"/>
      <c r="J21" s="16" t="s">
        <v>5</v>
      </c>
      <c r="K21" s="82"/>
      <c r="L21" s="83"/>
      <c r="M21" s="84"/>
      <c r="N21" s="91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92"/>
    </row>
    <row r="22" spans="1:29" ht="14.25" customHeight="1" x14ac:dyDescent="0.2">
      <c r="A22" s="174"/>
      <c r="B22" s="160" t="s">
        <v>4</v>
      </c>
      <c r="C22" s="136" t="s">
        <v>3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 t="s">
        <v>48</v>
      </c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9"/>
    </row>
    <row r="23" spans="1:29" ht="19.5" customHeight="1" x14ac:dyDescent="0.2">
      <c r="A23" s="174"/>
      <c r="B23" s="160"/>
      <c r="C23" s="27" t="s">
        <v>29</v>
      </c>
      <c r="D23" s="137" t="s">
        <v>43</v>
      </c>
      <c r="E23" s="137"/>
      <c r="F23" s="137"/>
      <c r="G23" s="137"/>
      <c r="H23" s="137"/>
      <c r="I23" s="137"/>
      <c r="J23" s="137"/>
      <c r="K23" s="137"/>
      <c r="L23" s="137"/>
      <c r="M23" s="138"/>
      <c r="N23" s="86"/>
      <c r="O23" s="86"/>
      <c r="P23" s="86"/>
      <c r="Q23" s="86" t="s">
        <v>49</v>
      </c>
      <c r="R23" s="86"/>
      <c r="S23" s="115">
        <f>IF(W23&gt;0,N23+TIME(0,W23,0),N23)</f>
        <v>0</v>
      </c>
      <c r="T23" s="115"/>
      <c r="U23" s="115"/>
      <c r="V23" s="26" t="s">
        <v>50</v>
      </c>
      <c r="W23" s="116"/>
      <c r="X23" s="116"/>
      <c r="Y23" s="86" t="s">
        <v>51</v>
      </c>
      <c r="Z23" s="87"/>
    </row>
    <row r="24" spans="1:29" ht="19.5" customHeight="1" x14ac:dyDescent="0.2">
      <c r="A24" s="174"/>
      <c r="B24" s="160"/>
      <c r="C24" s="24" t="s">
        <v>29</v>
      </c>
      <c r="D24" s="158" t="s">
        <v>44</v>
      </c>
      <c r="E24" s="158"/>
      <c r="F24" s="158"/>
      <c r="G24" s="158"/>
      <c r="H24" s="158"/>
      <c r="I24" s="158"/>
      <c r="J24" s="158"/>
      <c r="K24" s="158"/>
      <c r="L24" s="158"/>
      <c r="M24" s="159"/>
      <c r="N24" s="106">
        <f>IF(TRIM(D24)&lt;&gt;"",S23,"")</f>
        <v>0</v>
      </c>
      <c r="O24" s="106"/>
      <c r="P24" s="106"/>
      <c r="Q24" s="89" t="s">
        <v>49</v>
      </c>
      <c r="R24" s="89"/>
      <c r="S24" s="111">
        <f t="shared" ref="S24:S27" si="0">IF(W24&gt;0,N24+TIME(0,W24,0),N24)</f>
        <v>0</v>
      </c>
      <c r="T24" s="111"/>
      <c r="U24" s="111"/>
      <c r="V24" s="25" t="s">
        <v>50</v>
      </c>
      <c r="W24" s="135"/>
      <c r="X24" s="135"/>
      <c r="Y24" s="89" t="s">
        <v>51</v>
      </c>
      <c r="Z24" s="90"/>
    </row>
    <row r="25" spans="1:29" ht="19.5" customHeight="1" x14ac:dyDescent="0.2">
      <c r="A25" s="174"/>
      <c r="B25" s="160"/>
      <c r="C25" s="24" t="s">
        <v>29</v>
      </c>
      <c r="D25" s="158" t="s">
        <v>45</v>
      </c>
      <c r="E25" s="158"/>
      <c r="F25" s="158"/>
      <c r="G25" s="158"/>
      <c r="H25" s="158"/>
      <c r="I25" s="158"/>
      <c r="J25" s="158"/>
      <c r="K25" s="158"/>
      <c r="L25" s="158"/>
      <c r="M25" s="159"/>
      <c r="N25" s="106">
        <f>IF(TRIM(D25)&lt;&gt;"",S24,"")</f>
        <v>0</v>
      </c>
      <c r="O25" s="106"/>
      <c r="P25" s="106"/>
      <c r="Q25" s="89" t="s">
        <v>49</v>
      </c>
      <c r="R25" s="89"/>
      <c r="S25" s="111">
        <f t="shared" si="0"/>
        <v>0</v>
      </c>
      <c r="T25" s="111"/>
      <c r="U25" s="111"/>
      <c r="V25" s="25" t="s">
        <v>50</v>
      </c>
      <c r="W25" s="172"/>
      <c r="X25" s="172"/>
      <c r="Y25" s="89" t="s">
        <v>51</v>
      </c>
      <c r="Z25" s="90"/>
    </row>
    <row r="26" spans="1:29" ht="19.5" customHeight="1" x14ac:dyDescent="0.2">
      <c r="A26" s="9"/>
      <c r="B26" s="160"/>
      <c r="C26" s="24" t="s">
        <v>29</v>
      </c>
      <c r="D26" s="158" t="s">
        <v>46</v>
      </c>
      <c r="E26" s="158"/>
      <c r="F26" s="158"/>
      <c r="G26" s="158"/>
      <c r="H26" s="158"/>
      <c r="I26" s="158"/>
      <c r="J26" s="158"/>
      <c r="K26" s="158"/>
      <c r="L26" s="158"/>
      <c r="M26" s="159"/>
      <c r="N26" s="106">
        <f>IF(TRIM(D26)&lt;&gt;"",S25,"")</f>
        <v>0</v>
      </c>
      <c r="O26" s="106"/>
      <c r="P26" s="106"/>
      <c r="Q26" s="89" t="s">
        <v>49</v>
      </c>
      <c r="R26" s="89"/>
      <c r="S26" s="111">
        <f t="shared" si="0"/>
        <v>0</v>
      </c>
      <c r="T26" s="111"/>
      <c r="U26" s="111"/>
      <c r="V26" s="25" t="s">
        <v>50</v>
      </c>
      <c r="W26" s="112"/>
      <c r="X26" s="112"/>
      <c r="Y26" s="89" t="s">
        <v>51</v>
      </c>
      <c r="Z26" s="90"/>
    </row>
    <row r="27" spans="1:29" ht="19.5" customHeight="1" x14ac:dyDescent="0.2">
      <c r="A27" s="9"/>
      <c r="B27" s="160"/>
      <c r="C27" s="29" t="s">
        <v>2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64"/>
      <c r="N27" s="106" t="str">
        <f>IF(TRIM(D27)&lt;&gt;"",W27,"")</f>
        <v/>
      </c>
      <c r="O27" s="106"/>
      <c r="P27" s="106"/>
      <c r="Q27" s="107" t="s">
        <v>49</v>
      </c>
      <c r="R27" s="107"/>
      <c r="S27" s="108" t="str">
        <f t="shared" si="0"/>
        <v/>
      </c>
      <c r="T27" s="108"/>
      <c r="U27" s="108"/>
      <c r="V27" s="35" t="s">
        <v>50</v>
      </c>
      <c r="W27" s="109"/>
      <c r="X27" s="109"/>
      <c r="Y27" s="107" t="s">
        <v>51</v>
      </c>
      <c r="Z27" s="110"/>
    </row>
    <row r="28" spans="1:29" ht="27" customHeight="1" x14ac:dyDescent="0.2">
      <c r="A28" s="9"/>
      <c r="B28" s="51" t="s">
        <v>52</v>
      </c>
      <c r="C28" s="178"/>
      <c r="D28" s="179"/>
      <c r="E28" s="179"/>
      <c r="F28" s="179"/>
      <c r="G28" s="179"/>
      <c r="H28" s="179"/>
      <c r="I28" s="179"/>
      <c r="J28" s="179"/>
      <c r="K28" s="179"/>
      <c r="L28" s="180"/>
      <c r="M28" s="180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2"/>
    </row>
    <row r="29" spans="1:29" ht="53.25" customHeight="1" x14ac:dyDescent="0.2">
      <c r="A29" s="9"/>
      <c r="B29" s="57" t="s">
        <v>1</v>
      </c>
      <c r="C29" s="175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7"/>
    </row>
    <row r="30" spans="1:29" ht="19.5" customHeight="1" x14ac:dyDescent="0.2">
      <c r="A30" s="9"/>
      <c r="B30" s="153" t="s">
        <v>30</v>
      </c>
      <c r="C30" s="102" t="s">
        <v>53</v>
      </c>
      <c r="D30" s="103"/>
      <c r="E30" s="103"/>
      <c r="F30" s="103"/>
      <c r="G30" s="103"/>
      <c r="H30" s="103"/>
      <c r="I30" s="103"/>
      <c r="J30" s="103">
        <f>X14</f>
        <v>0</v>
      </c>
      <c r="K30" s="103"/>
      <c r="L30" s="38" t="s">
        <v>54</v>
      </c>
      <c r="M30" s="39"/>
      <c r="N30" s="104" t="s">
        <v>55</v>
      </c>
      <c r="O30" s="105"/>
      <c r="P30" s="105"/>
      <c r="Q30" s="105"/>
      <c r="R30" s="105"/>
      <c r="S30" s="105">
        <f>X14</f>
        <v>0</v>
      </c>
      <c r="T30" s="105"/>
      <c r="U30" s="37" t="s">
        <v>56</v>
      </c>
      <c r="V30" s="37"/>
      <c r="W30" s="37"/>
      <c r="X30" s="37"/>
      <c r="Y30" s="37"/>
      <c r="Z30" s="58"/>
      <c r="AC30" s="9"/>
    </row>
    <row r="31" spans="1:29" ht="19.5" customHeight="1" thickBot="1" x14ac:dyDescent="0.25">
      <c r="A31" s="9"/>
      <c r="B31" s="154"/>
      <c r="C31" s="155" t="s">
        <v>31</v>
      </c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7"/>
    </row>
    <row r="32" spans="1:29" ht="6" customHeight="1" x14ac:dyDescent="0.2">
      <c r="B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7" s="2" customFormat="1" ht="18.75" customHeight="1" x14ac:dyDescent="0.2">
      <c r="B33" s="149" t="s">
        <v>0</v>
      </c>
      <c r="C33" s="40" t="s">
        <v>57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7"/>
    </row>
    <row r="34" spans="1:27" s="2" customFormat="1" ht="18.75" customHeight="1" x14ac:dyDescent="0.2">
      <c r="B34" s="150"/>
      <c r="C34" s="41" t="s">
        <v>27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5"/>
    </row>
    <row r="35" spans="1:27" s="2" customFormat="1" ht="18.75" customHeight="1" x14ac:dyDescent="0.2">
      <c r="B35" s="151"/>
      <c r="C35" s="42" t="s">
        <v>28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3"/>
    </row>
    <row r="36" spans="1:27" ht="9.6" customHeight="1" x14ac:dyDescent="0.2"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</row>
    <row r="37" spans="1:27" ht="22.2" customHeight="1" x14ac:dyDescent="0.2">
      <c r="A37" s="173" t="s">
        <v>38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21"/>
    </row>
    <row r="38" spans="1:27" ht="22.2" customHeight="1" x14ac:dyDescent="0.2">
      <c r="A38" s="173" t="s">
        <v>39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21"/>
    </row>
  </sheetData>
  <mergeCells count="131">
    <mergeCell ref="Q25:R25"/>
    <mergeCell ref="S25:U25"/>
    <mergeCell ref="W25:X25"/>
    <mergeCell ref="C20:F20"/>
    <mergeCell ref="C21:F21"/>
    <mergeCell ref="H20:I20"/>
    <mergeCell ref="A38:Z38"/>
    <mergeCell ref="A37:Z37"/>
    <mergeCell ref="A6:A25"/>
    <mergeCell ref="I13:K13"/>
    <mergeCell ref="F13:H13"/>
    <mergeCell ref="C13:E13"/>
    <mergeCell ref="C17:F17"/>
    <mergeCell ref="H17:I17"/>
    <mergeCell ref="I12:K12"/>
    <mergeCell ref="C29:Z29"/>
    <mergeCell ref="C28:Z28"/>
    <mergeCell ref="C14:E14"/>
    <mergeCell ref="F12:H12"/>
    <mergeCell ref="C12:E12"/>
    <mergeCell ref="F11:H11"/>
    <mergeCell ref="H16:I16"/>
    <mergeCell ref="C11:E11"/>
    <mergeCell ref="F14:H14"/>
    <mergeCell ref="C8:Z8"/>
    <mergeCell ref="C9:L9"/>
    <mergeCell ref="C10:E10"/>
    <mergeCell ref="F10:H10"/>
    <mergeCell ref="I10:K10"/>
    <mergeCell ref="R9:V9"/>
    <mergeCell ref="W9:X9"/>
    <mergeCell ref="L14:N14"/>
    <mergeCell ref="O14:Q14"/>
    <mergeCell ref="B4:Z4"/>
    <mergeCell ref="C6:H6"/>
    <mergeCell ref="I6:L6"/>
    <mergeCell ref="I7:L7"/>
    <mergeCell ref="V6:W6"/>
    <mergeCell ref="V7:W7"/>
    <mergeCell ref="B33:B35"/>
    <mergeCell ref="B36:Z36"/>
    <mergeCell ref="B30:B31"/>
    <mergeCell ref="C31:Z31"/>
    <mergeCell ref="D24:M24"/>
    <mergeCell ref="D25:M25"/>
    <mergeCell ref="B22:B27"/>
    <mergeCell ref="B15:B21"/>
    <mergeCell ref="C18:F18"/>
    <mergeCell ref="H18:I18"/>
    <mergeCell ref="H21:I21"/>
    <mergeCell ref="C19:F19"/>
    <mergeCell ref="C16:F16"/>
    <mergeCell ref="D26:M26"/>
    <mergeCell ref="D27:M27"/>
    <mergeCell ref="H19:I19"/>
    <mergeCell ref="I14:K14"/>
    <mergeCell ref="I11:K11"/>
    <mergeCell ref="N24:P24"/>
    <mergeCell ref="Q24:R24"/>
    <mergeCell ref="S24:U24"/>
    <mergeCell ref="W24:X24"/>
    <mergeCell ref="Y24:Z24"/>
    <mergeCell ref="N25:P25"/>
    <mergeCell ref="R14:T14"/>
    <mergeCell ref="L10:N10"/>
    <mergeCell ref="O10:Q10"/>
    <mergeCell ref="R10:T10"/>
    <mergeCell ref="L11:N11"/>
    <mergeCell ref="O11:Q11"/>
    <mergeCell ref="R11:T11"/>
    <mergeCell ref="L12:N12"/>
    <mergeCell ref="O12:Q12"/>
    <mergeCell ref="R12:T12"/>
    <mergeCell ref="L13:N13"/>
    <mergeCell ref="O13:Q13"/>
    <mergeCell ref="C15:N15"/>
    <mergeCell ref="D23:M23"/>
    <mergeCell ref="C22:M22"/>
    <mergeCell ref="N22:Z22"/>
    <mergeCell ref="N23:P23"/>
    <mergeCell ref="Q23:R23"/>
    <mergeCell ref="S23:U23"/>
    <mergeCell ref="W23:X23"/>
    <mergeCell ref="Y23:Z23"/>
    <mergeCell ref="X10:Z10"/>
    <mergeCell ref="X11:Z11"/>
    <mergeCell ref="X12:Z12"/>
    <mergeCell ref="X13:Z13"/>
    <mergeCell ref="X14:Z14"/>
    <mergeCell ref="U10:W10"/>
    <mergeCell ref="U11:W11"/>
    <mergeCell ref="U12:W12"/>
    <mergeCell ref="U13:W13"/>
    <mergeCell ref="U14:W14"/>
    <mergeCell ref="R13:T13"/>
    <mergeCell ref="AC2:AD2"/>
    <mergeCell ref="A1:S2"/>
    <mergeCell ref="M6:O6"/>
    <mergeCell ref="M7:O7"/>
    <mergeCell ref="P6:Q6"/>
    <mergeCell ref="P7:Q7"/>
    <mergeCell ref="S6:T6"/>
    <mergeCell ref="S7:T7"/>
    <mergeCell ref="C30:I30"/>
    <mergeCell ref="J30:K30"/>
    <mergeCell ref="N30:R30"/>
    <mergeCell ref="S30:T30"/>
    <mergeCell ref="N27:P27"/>
    <mergeCell ref="Q27:R27"/>
    <mergeCell ref="S27:U27"/>
    <mergeCell ref="W27:X27"/>
    <mergeCell ref="Y27:Z27"/>
    <mergeCell ref="Y25:Z25"/>
    <mergeCell ref="N26:P26"/>
    <mergeCell ref="Q26:R26"/>
    <mergeCell ref="S26:U26"/>
    <mergeCell ref="W26:X26"/>
    <mergeCell ref="Y26:Z26"/>
    <mergeCell ref="M9:Q9"/>
    <mergeCell ref="K19:M19"/>
    <mergeCell ref="K20:M20"/>
    <mergeCell ref="K21:M21"/>
    <mergeCell ref="N16:Z16"/>
    <mergeCell ref="N17:Z17"/>
    <mergeCell ref="N18:Z18"/>
    <mergeCell ref="N19:Z19"/>
    <mergeCell ref="N20:Z20"/>
    <mergeCell ref="N21:Z21"/>
    <mergeCell ref="K18:M18"/>
    <mergeCell ref="K17:M17"/>
    <mergeCell ref="K16:M16"/>
  </mergeCells>
  <phoneticPr fontId="2"/>
  <dataValidations disablePrompts="1" count="2">
    <dataValidation type="list" allowBlank="1" showInputMessage="1" sqref="C9:L9" xr:uid="{F94DF5CD-5F29-447B-B27B-B319167B32E1}">
      <formula1>"1.住民,2.企業・職域,3.学校,4.行政,5.介護サービス"</formula1>
    </dataValidation>
    <dataValidation type="list" allowBlank="1" showInputMessage="1" sqref="W23:W27" xr:uid="{970EC85D-1B92-44F5-AB72-2431F17FA0C7}">
      <formula1>"5,10,15,20,25,30,35,40,45,50,55,60"</formula1>
    </dataValidation>
  </dataValidations>
  <pageMargins left="0.23622047244094491" right="0.39370078740157483" top="0.78740157480314965" bottom="0.19685039370078741" header="0.39370078740157483" footer="0"/>
  <pageSetup paperSize="9" scale="96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2</xdr:col>
                    <xdr:colOff>144780</xdr:colOff>
                    <xdr:row>27</xdr:row>
                    <xdr:rowOff>45720</xdr:rowOff>
                  </from>
                  <to>
                    <xdr:col>9</xdr:col>
                    <xdr:colOff>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45720</xdr:rowOff>
                  </from>
                  <to>
                    <xdr:col>16</xdr:col>
                    <xdr:colOff>83820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17</xdr:col>
                    <xdr:colOff>68580</xdr:colOff>
                    <xdr:row>27</xdr:row>
                    <xdr:rowOff>45720</xdr:rowOff>
                  </from>
                  <to>
                    <xdr:col>23</xdr:col>
                    <xdr:colOff>152400</xdr:colOff>
                    <xdr:row>27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6557E-A6DF-431C-90A8-F5BE7D679FED}">
  <sheetPr>
    <tabColor rgb="FFFF0000"/>
  </sheetPr>
  <dimension ref="A1:AE38"/>
  <sheetViews>
    <sheetView view="pageBreakPreview" zoomScaleNormal="100" zoomScaleSheetLayoutView="100" workbookViewId="0">
      <selection activeCell="AD14" sqref="AD14"/>
    </sheetView>
  </sheetViews>
  <sheetFormatPr defaultColWidth="9" defaultRowHeight="13.2" x14ac:dyDescent="0.2"/>
  <cols>
    <col min="1" max="1" width="3.5546875" style="1" customWidth="1"/>
    <col min="2" max="2" width="13.21875" style="1" customWidth="1"/>
    <col min="3" max="26" width="3.33203125" style="1" customWidth="1"/>
    <col min="27" max="27" width="44.33203125" style="1" customWidth="1"/>
    <col min="28" max="28" width="2.21875" style="1" customWidth="1"/>
    <col min="29" max="29" width="10.5546875" style="1" bestFit="1" customWidth="1"/>
    <col min="30" max="16384" width="9" style="1"/>
  </cols>
  <sheetData>
    <row r="1" spans="1:31" s="19" customFormat="1" ht="22.5" customHeight="1" x14ac:dyDescent="0.2">
      <c r="A1" s="97" t="s">
        <v>32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31" s="19" customFormat="1" ht="22.5" customHeight="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AD2" s="96" t="s">
        <v>41</v>
      </c>
      <c r="AE2" s="96"/>
    </row>
    <row r="3" spans="1:31" ht="22.5" customHeight="1" x14ac:dyDescent="0.2">
      <c r="B3" s="22" t="s">
        <v>25</v>
      </c>
      <c r="Z3" s="13" t="s">
        <v>24</v>
      </c>
      <c r="AA3" s="60"/>
      <c r="AB3" s="12"/>
      <c r="AC3" s="59"/>
      <c r="AD3" s="31" t="s">
        <v>42</v>
      </c>
      <c r="AE3" s="32">
        <f ca="1">TODAY()</f>
        <v>45635</v>
      </c>
    </row>
    <row r="4" spans="1:31" ht="31.5" customHeight="1" x14ac:dyDescent="0.2">
      <c r="B4" s="139" t="s">
        <v>34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61"/>
      <c r="AB4" s="10"/>
    </row>
    <row r="5" spans="1:31" ht="4.6500000000000004" customHeight="1" thickBot="1" x14ac:dyDescent="0.25">
      <c r="B5" s="10"/>
      <c r="C5" s="11"/>
      <c r="D5" s="11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62"/>
      <c r="AB5" s="10"/>
    </row>
    <row r="6" spans="1:31" ht="23.25" customHeight="1" thickTop="1" x14ac:dyDescent="0.2">
      <c r="A6" s="174" t="s">
        <v>35</v>
      </c>
      <c r="B6" s="17" t="s">
        <v>23</v>
      </c>
      <c r="C6" s="140" t="s">
        <v>26</v>
      </c>
      <c r="D6" s="141"/>
      <c r="E6" s="141"/>
      <c r="F6" s="141"/>
      <c r="G6" s="141"/>
      <c r="H6" s="142"/>
      <c r="I6" s="143" t="s">
        <v>22</v>
      </c>
      <c r="J6" s="144"/>
      <c r="K6" s="144"/>
      <c r="L6" s="145"/>
      <c r="M6" s="98" t="s">
        <v>58</v>
      </c>
      <c r="N6" s="99"/>
      <c r="O6" s="99"/>
      <c r="P6" s="99" t="str">
        <f ca="1">TEXT(AE3,"e")</f>
        <v>6</v>
      </c>
      <c r="Q6" s="99"/>
      <c r="R6" s="28" t="s">
        <v>59</v>
      </c>
      <c r="S6" s="99">
        <f ca="1">MONTH(AE3)</f>
        <v>12</v>
      </c>
      <c r="T6" s="99"/>
      <c r="U6" s="28" t="s">
        <v>60</v>
      </c>
      <c r="V6" s="99">
        <f ca="1">DAY(AE3)</f>
        <v>9</v>
      </c>
      <c r="W6" s="99"/>
      <c r="X6" s="28" t="s">
        <v>61</v>
      </c>
      <c r="Y6" s="28"/>
      <c r="Z6" s="20"/>
      <c r="AA6" s="63"/>
    </row>
    <row r="7" spans="1:31" ht="23.25" customHeight="1" thickBot="1" x14ac:dyDescent="0.25">
      <c r="A7" s="174"/>
      <c r="B7" s="43" t="s">
        <v>21</v>
      </c>
      <c r="C7" s="44">
        <v>3</v>
      </c>
      <c r="D7" s="45">
        <v>3</v>
      </c>
      <c r="E7" s="45">
        <v>2</v>
      </c>
      <c r="F7" s="45">
        <v>0</v>
      </c>
      <c r="G7" s="45">
        <v>1</v>
      </c>
      <c r="H7" s="46">
        <v>1</v>
      </c>
      <c r="I7" s="199" t="s">
        <v>20</v>
      </c>
      <c r="J7" s="200"/>
      <c r="K7" s="200"/>
      <c r="L7" s="201"/>
      <c r="M7" s="100" t="s">
        <v>58</v>
      </c>
      <c r="N7" s="101"/>
      <c r="O7" s="101"/>
      <c r="P7" s="101" t="str">
        <f ca="1">TEXT(AE3,"e")</f>
        <v>6</v>
      </c>
      <c r="Q7" s="101"/>
      <c r="R7" s="34" t="s">
        <v>59</v>
      </c>
      <c r="S7" s="101">
        <f ca="1">MONTH(AE3)</f>
        <v>12</v>
      </c>
      <c r="T7" s="101"/>
      <c r="U7" s="34" t="s">
        <v>60</v>
      </c>
      <c r="V7" s="101">
        <f ca="1">DAY(AE3)</f>
        <v>9</v>
      </c>
      <c r="W7" s="101"/>
      <c r="X7" s="34" t="s">
        <v>61</v>
      </c>
      <c r="Y7" s="34"/>
      <c r="Z7" s="47"/>
      <c r="AA7" s="63"/>
      <c r="AB7" s="18"/>
    </row>
    <row r="8" spans="1:31" ht="27" customHeight="1" x14ac:dyDescent="0.2">
      <c r="A8" s="174"/>
      <c r="B8" s="48" t="s">
        <v>19</v>
      </c>
      <c r="C8" s="165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7"/>
      <c r="AA8" s="64"/>
    </row>
    <row r="9" spans="1:31" ht="25.5" customHeight="1" x14ac:dyDescent="0.2">
      <c r="A9" s="174"/>
      <c r="B9" s="49" t="s">
        <v>40</v>
      </c>
      <c r="C9" s="168" t="s">
        <v>62</v>
      </c>
      <c r="D9" s="169"/>
      <c r="E9" s="169"/>
      <c r="F9" s="169"/>
      <c r="G9" s="169"/>
      <c r="H9" s="169"/>
      <c r="I9" s="169"/>
      <c r="J9" s="169"/>
      <c r="K9" s="169"/>
      <c r="L9" s="202"/>
      <c r="M9" s="113" t="s">
        <v>37</v>
      </c>
      <c r="N9" s="114"/>
      <c r="O9" s="114"/>
      <c r="P9" s="114"/>
      <c r="Q9" s="203"/>
      <c r="R9" s="170">
        <f>X14</f>
        <v>22</v>
      </c>
      <c r="S9" s="171"/>
      <c r="T9" s="171"/>
      <c r="U9" s="171"/>
      <c r="V9" s="171"/>
      <c r="W9" s="171" t="s">
        <v>47</v>
      </c>
      <c r="X9" s="171"/>
      <c r="Y9" s="33"/>
      <c r="Z9" s="50"/>
      <c r="AA9" s="65"/>
    </row>
    <row r="10" spans="1:31" ht="27" customHeight="1" x14ac:dyDescent="0.2">
      <c r="A10" s="174"/>
      <c r="B10" s="51" t="s">
        <v>18</v>
      </c>
      <c r="C10" s="136" t="s">
        <v>17</v>
      </c>
      <c r="D10" s="118"/>
      <c r="E10" s="129"/>
      <c r="F10" s="117" t="s">
        <v>16</v>
      </c>
      <c r="G10" s="118"/>
      <c r="H10" s="129"/>
      <c r="I10" s="117" t="s">
        <v>15</v>
      </c>
      <c r="J10" s="118"/>
      <c r="K10" s="129"/>
      <c r="L10" s="117" t="s">
        <v>14</v>
      </c>
      <c r="M10" s="118"/>
      <c r="N10" s="129"/>
      <c r="O10" s="117" t="s">
        <v>13</v>
      </c>
      <c r="P10" s="118"/>
      <c r="Q10" s="129"/>
      <c r="R10" s="117" t="s">
        <v>12</v>
      </c>
      <c r="S10" s="118"/>
      <c r="T10" s="129"/>
      <c r="U10" s="117" t="s">
        <v>11</v>
      </c>
      <c r="V10" s="118"/>
      <c r="W10" s="129"/>
      <c r="X10" s="117" t="s">
        <v>8</v>
      </c>
      <c r="Y10" s="118"/>
      <c r="Z10" s="119"/>
      <c r="AA10" s="66"/>
    </row>
    <row r="11" spans="1:31" ht="25.5" customHeight="1" x14ac:dyDescent="0.2">
      <c r="A11" s="174"/>
      <c r="B11" s="52" t="s">
        <v>10</v>
      </c>
      <c r="C11" s="185"/>
      <c r="D11" s="121"/>
      <c r="E11" s="130"/>
      <c r="F11" s="120">
        <v>1</v>
      </c>
      <c r="G11" s="121"/>
      <c r="H11" s="130"/>
      <c r="I11" s="120">
        <v>2</v>
      </c>
      <c r="J11" s="121"/>
      <c r="K11" s="130"/>
      <c r="L11" s="120">
        <v>2</v>
      </c>
      <c r="M11" s="121"/>
      <c r="N11" s="130"/>
      <c r="O11" s="120">
        <v>3</v>
      </c>
      <c r="P11" s="121"/>
      <c r="Q11" s="130"/>
      <c r="R11" s="120"/>
      <c r="S11" s="121"/>
      <c r="T11" s="130"/>
      <c r="U11" s="120"/>
      <c r="V11" s="121"/>
      <c r="W11" s="130"/>
      <c r="X11" s="120">
        <f>SUM(C11:W11)</f>
        <v>8</v>
      </c>
      <c r="Y11" s="121"/>
      <c r="Z11" s="122"/>
      <c r="AA11" s="67"/>
    </row>
    <row r="12" spans="1:31" ht="21.9" customHeight="1" x14ac:dyDescent="0.2">
      <c r="A12" s="174"/>
      <c r="B12" s="53" t="s">
        <v>9</v>
      </c>
      <c r="C12" s="184"/>
      <c r="D12" s="124"/>
      <c r="E12" s="131"/>
      <c r="F12" s="123">
        <v>3</v>
      </c>
      <c r="G12" s="124"/>
      <c r="H12" s="131"/>
      <c r="I12" s="123">
        <v>2</v>
      </c>
      <c r="J12" s="124"/>
      <c r="K12" s="131"/>
      <c r="L12" s="123">
        <v>3</v>
      </c>
      <c r="M12" s="124"/>
      <c r="N12" s="131"/>
      <c r="O12" s="123">
        <v>2</v>
      </c>
      <c r="P12" s="124"/>
      <c r="Q12" s="131"/>
      <c r="R12" s="123"/>
      <c r="S12" s="124"/>
      <c r="T12" s="131"/>
      <c r="U12" s="123"/>
      <c r="V12" s="124"/>
      <c r="W12" s="131"/>
      <c r="X12" s="123">
        <f>SUM(C12:W12)</f>
        <v>10</v>
      </c>
      <c r="Y12" s="124"/>
      <c r="Z12" s="125"/>
      <c r="AA12" s="67"/>
    </row>
    <row r="13" spans="1:31" ht="21.9" customHeight="1" x14ac:dyDescent="0.2">
      <c r="A13" s="174"/>
      <c r="B13" s="54" t="s">
        <v>33</v>
      </c>
      <c r="C13" s="88"/>
      <c r="D13" s="89"/>
      <c r="E13" s="133"/>
      <c r="F13" s="123">
        <v>2</v>
      </c>
      <c r="G13" s="124"/>
      <c r="H13" s="131"/>
      <c r="I13" s="123"/>
      <c r="J13" s="124"/>
      <c r="K13" s="131"/>
      <c r="L13" s="123"/>
      <c r="M13" s="124"/>
      <c r="N13" s="131"/>
      <c r="O13" s="123">
        <v>2</v>
      </c>
      <c r="P13" s="124"/>
      <c r="Q13" s="131"/>
      <c r="R13" s="132"/>
      <c r="S13" s="89"/>
      <c r="T13" s="133"/>
      <c r="U13" s="132"/>
      <c r="V13" s="89"/>
      <c r="W13" s="133"/>
      <c r="X13" s="123">
        <f>SUM(C13:W13)</f>
        <v>4</v>
      </c>
      <c r="Y13" s="124"/>
      <c r="Z13" s="125"/>
      <c r="AA13" s="65"/>
    </row>
    <row r="14" spans="1:31" ht="21.9" customHeight="1" x14ac:dyDescent="0.2">
      <c r="A14" s="174"/>
      <c r="B14" s="55" t="s">
        <v>8</v>
      </c>
      <c r="C14" s="183">
        <f>SUM(C11:E13)</f>
        <v>0</v>
      </c>
      <c r="D14" s="127"/>
      <c r="E14" s="134"/>
      <c r="F14" s="126">
        <f>SUM(F11:H13)</f>
        <v>6</v>
      </c>
      <c r="G14" s="127"/>
      <c r="H14" s="134"/>
      <c r="I14" s="126">
        <f>SUM(I11:K13)</f>
        <v>4</v>
      </c>
      <c r="J14" s="127"/>
      <c r="K14" s="134"/>
      <c r="L14" s="126">
        <f>SUM(L11:N13)</f>
        <v>5</v>
      </c>
      <c r="M14" s="127"/>
      <c r="N14" s="134"/>
      <c r="O14" s="126">
        <f>SUM(O11:Q13)</f>
        <v>7</v>
      </c>
      <c r="P14" s="127"/>
      <c r="Q14" s="134"/>
      <c r="R14" s="126">
        <f>SUM(R11:T13)</f>
        <v>0</v>
      </c>
      <c r="S14" s="127"/>
      <c r="T14" s="134"/>
      <c r="U14" s="126">
        <f>SUM(U11:W13)</f>
        <v>0</v>
      </c>
      <c r="V14" s="127"/>
      <c r="W14" s="134"/>
      <c r="X14" s="126">
        <f>SUM(X11:Z13)</f>
        <v>22</v>
      </c>
      <c r="Y14" s="127"/>
      <c r="Z14" s="128"/>
      <c r="AA14" s="67"/>
    </row>
    <row r="15" spans="1:31" ht="14.25" customHeight="1" x14ac:dyDescent="0.2">
      <c r="A15" s="174"/>
      <c r="B15" s="153" t="s">
        <v>7</v>
      </c>
      <c r="C15" s="136" t="s">
        <v>6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56"/>
      <c r="AA15" s="68"/>
    </row>
    <row r="16" spans="1:31" ht="19.5" customHeight="1" x14ac:dyDescent="0.2">
      <c r="A16" s="174"/>
      <c r="B16" s="188"/>
      <c r="C16" s="85" t="s">
        <v>36</v>
      </c>
      <c r="D16" s="86"/>
      <c r="E16" s="86"/>
      <c r="F16" s="194"/>
      <c r="G16" s="14" t="s">
        <v>5</v>
      </c>
      <c r="H16" s="195" t="s">
        <v>63</v>
      </c>
      <c r="I16" s="196"/>
      <c r="J16" s="14" t="s">
        <v>5</v>
      </c>
      <c r="K16" s="93" t="s">
        <v>65</v>
      </c>
      <c r="L16" s="94"/>
      <c r="M16" s="95"/>
      <c r="N16" s="85" t="s">
        <v>67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  <c r="AA16" s="67"/>
    </row>
    <row r="17" spans="1:30" ht="19.5" customHeight="1" x14ac:dyDescent="0.2">
      <c r="A17" s="174"/>
      <c r="B17" s="188"/>
      <c r="C17" s="88" t="s">
        <v>36</v>
      </c>
      <c r="D17" s="89"/>
      <c r="E17" s="89"/>
      <c r="F17" s="133"/>
      <c r="G17" s="14" t="s">
        <v>5</v>
      </c>
      <c r="H17" s="197" t="s">
        <v>64</v>
      </c>
      <c r="I17" s="198"/>
      <c r="J17" s="14" t="s">
        <v>5</v>
      </c>
      <c r="K17" s="79" t="s">
        <v>66</v>
      </c>
      <c r="L17" s="80"/>
      <c r="M17" s="81"/>
      <c r="N17" s="88" t="s">
        <v>68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90"/>
      <c r="AA17" s="67"/>
    </row>
    <row r="18" spans="1:30" ht="19.5" customHeight="1" x14ac:dyDescent="0.2">
      <c r="A18" s="174"/>
      <c r="B18" s="188"/>
      <c r="C18" s="88" t="s">
        <v>36</v>
      </c>
      <c r="D18" s="89"/>
      <c r="E18" s="89"/>
      <c r="F18" s="133"/>
      <c r="G18" s="14" t="s">
        <v>5</v>
      </c>
      <c r="H18" s="132"/>
      <c r="I18" s="133"/>
      <c r="J18" s="14" t="s">
        <v>5</v>
      </c>
      <c r="K18" s="79"/>
      <c r="L18" s="80"/>
      <c r="M18" s="81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3"/>
      <c r="AA18" s="67"/>
    </row>
    <row r="19" spans="1:30" ht="19.5" customHeight="1" x14ac:dyDescent="0.2">
      <c r="A19" s="174"/>
      <c r="B19" s="188"/>
      <c r="C19" s="88" t="s">
        <v>36</v>
      </c>
      <c r="D19" s="89"/>
      <c r="E19" s="89"/>
      <c r="F19" s="133"/>
      <c r="G19" s="15" t="s">
        <v>5</v>
      </c>
      <c r="H19" s="132"/>
      <c r="I19" s="133"/>
      <c r="J19" s="15" t="s">
        <v>5</v>
      </c>
      <c r="K19" s="79"/>
      <c r="L19" s="80"/>
      <c r="M19" s="81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3"/>
      <c r="AA19" s="67"/>
    </row>
    <row r="20" spans="1:30" ht="19.5" customHeight="1" x14ac:dyDescent="0.2">
      <c r="A20" s="174"/>
      <c r="B20" s="188"/>
      <c r="C20" s="88"/>
      <c r="D20" s="89"/>
      <c r="E20" s="89"/>
      <c r="F20" s="133"/>
      <c r="G20" s="15" t="s">
        <v>5</v>
      </c>
      <c r="H20" s="132"/>
      <c r="I20" s="133"/>
      <c r="J20" s="15" t="s">
        <v>5</v>
      </c>
      <c r="K20" s="79"/>
      <c r="L20" s="80"/>
      <c r="M20" s="81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3"/>
      <c r="AA20" s="67"/>
    </row>
    <row r="21" spans="1:30" ht="19.5" customHeight="1" x14ac:dyDescent="0.2">
      <c r="A21" s="174"/>
      <c r="B21" s="189"/>
      <c r="C21" s="91"/>
      <c r="D21" s="83"/>
      <c r="E21" s="83"/>
      <c r="F21" s="163"/>
      <c r="G21" s="16" t="s">
        <v>5</v>
      </c>
      <c r="H21" s="82"/>
      <c r="I21" s="163"/>
      <c r="J21" s="16" t="s">
        <v>5</v>
      </c>
      <c r="K21" s="82"/>
      <c r="L21" s="83"/>
      <c r="M21" s="8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5"/>
      <c r="AA21" s="67"/>
    </row>
    <row r="22" spans="1:30" ht="14.25" customHeight="1" x14ac:dyDescent="0.2">
      <c r="A22" s="174"/>
      <c r="B22" s="153" t="s">
        <v>4</v>
      </c>
      <c r="C22" s="136" t="s">
        <v>3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 t="s">
        <v>48</v>
      </c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9"/>
      <c r="AA22" s="66"/>
    </row>
    <row r="23" spans="1:30" ht="19.5" customHeight="1" x14ac:dyDescent="0.2">
      <c r="A23" s="174"/>
      <c r="B23" s="188"/>
      <c r="C23" s="77" t="s">
        <v>2</v>
      </c>
      <c r="D23" s="137" t="s">
        <v>43</v>
      </c>
      <c r="E23" s="137"/>
      <c r="F23" s="137"/>
      <c r="G23" s="137"/>
      <c r="H23" s="137"/>
      <c r="I23" s="137"/>
      <c r="J23" s="137"/>
      <c r="K23" s="137"/>
      <c r="L23" s="137"/>
      <c r="M23" s="138"/>
      <c r="N23" s="190">
        <v>0.64583333333333337</v>
      </c>
      <c r="O23" s="191"/>
      <c r="P23" s="191"/>
      <c r="Q23" s="86" t="s">
        <v>49</v>
      </c>
      <c r="R23" s="86"/>
      <c r="S23" s="192">
        <f>IF(W23&gt;0,N23+TIME(0,W23,0),N23)</f>
        <v>0.65625</v>
      </c>
      <c r="T23" s="192"/>
      <c r="U23" s="192"/>
      <c r="V23" s="71" t="s">
        <v>50</v>
      </c>
      <c r="W23" s="193">
        <v>15</v>
      </c>
      <c r="X23" s="193"/>
      <c r="Y23" s="86" t="s">
        <v>51</v>
      </c>
      <c r="Z23" s="87"/>
      <c r="AA23" s="65"/>
    </row>
    <row r="24" spans="1:30" ht="19.5" customHeight="1" x14ac:dyDescent="0.2">
      <c r="A24" s="174"/>
      <c r="B24" s="188"/>
      <c r="C24" s="76" t="s">
        <v>2</v>
      </c>
      <c r="D24" s="158" t="s">
        <v>44</v>
      </c>
      <c r="E24" s="158"/>
      <c r="F24" s="158"/>
      <c r="G24" s="158"/>
      <c r="H24" s="158"/>
      <c r="I24" s="158"/>
      <c r="J24" s="158"/>
      <c r="K24" s="158"/>
      <c r="L24" s="158"/>
      <c r="M24" s="159"/>
      <c r="N24" s="187">
        <f>IF(TRIM(D24)&lt;&gt;"",S23,"")</f>
        <v>0.65625</v>
      </c>
      <c r="O24" s="106"/>
      <c r="P24" s="106"/>
      <c r="Q24" s="89" t="s">
        <v>49</v>
      </c>
      <c r="R24" s="89"/>
      <c r="S24" s="106">
        <f t="shared" ref="S24:S27" si="0">IF(W24&gt;0,N24+TIME(0,W24,0),N24)</f>
        <v>0.67708333333333337</v>
      </c>
      <c r="T24" s="106"/>
      <c r="U24" s="106"/>
      <c r="V24" s="72" t="s">
        <v>50</v>
      </c>
      <c r="W24" s="172">
        <v>30</v>
      </c>
      <c r="X24" s="172"/>
      <c r="Y24" s="89" t="s">
        <v>51</v>
      </c>
      <c r="Z24" s="90"/>
      <c r="AA24" s="65"/>
    </row>
    <row r="25" spans="1:30" ht="19.5" customHeight="1" x14ac:dyDescent="0.2">
      <c r="A25" s="174"/>
      <c r="B25" s="188"/>
      <c r="C25" s="76" t="s">
        <v>2</v>
      </c>
      <c r="D25" s="158" t="s">
        <v>45</v>
      </c>
      <c r="E25" s="158"/>
      <c r="F25" s="158"/>
      <c r="G25" s="158"/>
      <c r="H25" s="158"/>
      <c r="I25" s="158"/>
      <c r="J25" s="158"/>
      <c r="K25" s="158"/>
      <c r="L25" s="158"/>
      <c r="M25" s="159"/>
      <c r="N25" s="187">
        <f>IF(TRIM(D25)&lt;&gt;"",S24,"")</f>
        <v>0.67708333333333337</v>
      </c>
      <c r="O25" s="106"/>
      <c r="P25" s="106"/>
      <c r="Q25" s="89" t="s">
        <v>49</v>
      </c>
      <c r="R25" s="89"/>
      <c r="S25" s="106">
        <f t="shared" si="0"/>
        <v>0.69791666666666674</v>
      </c>
      <c r="T25" s="106"/>
      <c r="U25" s="106"/>
      <c r="V25" s="72" t="s">
        <v>50</v>
      </c>
      <c r="W25" s="172">
        <v>30</v>
      </c>
      <c r="X25" s="172"/>
      <c r="Y25" s="89" t="s">
        <v>51</v>
      </c>
      <c r="Z25" s="90"/>
      <c r="AA25" s="65"/>
    </row>
    <row r="26" spans="1:30" ht="19.5" customHeight="1" x14ac:dyDescent="0.2">
      <c r="A26" s="9"/>
      <c r="B26" s="188"/>
      <c r="C26" s="76" t="s">
        <v>2</v>
      </c>
      <c r="D26" s="158" t="s">
        <v>46</v>
      </c>
      <c r="E26" s="158"/>
      <c r="F26" s="158"/>
      <c r="G26" s="158"/>
      <c r="H26" s="158"/>
      <c r="I26" s="158"/>
      <c r="J26" s="158"/>
      <c r="K26" s="158"/>
      <c r="L26" s="158"/>
      <c r="M26" s="159"/>
      <c r="N26" s="187">
        <f>IF(TRIM(D26)&lt;&gt;"",S25,"")</f>
        <v>0.69791666666666674</v>
      </c>
      <c r="O26" s="106"/>
      <c r="P26" s="106"/>
      <c r="Q26" s="89" t="s">
        <v>49</v>
      </c>
      <c r="R26" s="89"/>
      <c r="S26" s="106">
        <f t="shared" si="0"/>
        <v>0.70833333333333337</v>
      </c>
      <c r="T26" s="106"/>
      <c r="U26" s="106"/>
      <c r="V26" s="72" t="s">
        <v>50</v>
      </c>
      <c r="W26" s="172">
        <v>15</v>
      </c>
      <c r="X26" s="172"/>
      <c r="Y26" s="89" t="s">
        <v>51</v>
      </c>
      <c r="Z26" s="90"/>
      <c r="AA26" s="65"/>
    </row>
    <row r="27" spans="1:30" ht="19.5" customHeight="1" x14ac:dyDescent="0.2">
      <c r="A27" s="9"/>
      <c r="B27" s="189"/>
      <c r="C27" s="78" t="s">
        <v>2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64"/>
      <c r="N27" s="186" t="str">
        <f>IF(TRIM(D27)&lt;&gt;"",S26,"")</f>
        <v/>
      </c>
      <c r="O27" s="108"/>
      <c r="P27" s="108"/>
      <c r="Q27" s="83" t="s">
        <v>49</v>
      </c>
      <c r="R27" s="83"/>
      <c r="S27" s="108" t="str">
        <f t="shared" si="0"/>
        <v/>
      </c>
      <c r="T27" s="108"/>
      <c r="U27" s="108"/>
      <c r="V27" s="35" t="s">
        <v>50</v>
      </c>
      <c r="W27" s="109"/>
      <c r="X27" s="109"/>
      <c r="Y27" s="83" t="s">
        <v>51</v>
      </c>
      <c r="Z27" s="92"/>
      <c r="AA27" s="65"/>
    </row>
    <row r="28" spans="1:30" ht="27" customHeight="1" x14ac:dyDescent="0.2">
      <c r="A28" s="9"/>
      <c r="B28" s="51" t="s">
        <v>52</v>
      </c>
      <c r="C28" s="178"/>
      <c r="D28" s="179"/>
      <c r="E28" s="179"/>
      <c r="F28" s="179"/>
      <c r="G28" s="179"/>
      <c r="H28" s="179"/>
      <c r="I28" s="179"/>
      <c r="J28" s="179"/>
      <c r="K28" s="179"/>
      <c r="L28" s="180"/>
      <c r="M28" s="180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2"/>
      <c r="AA28" s="67"/>
    </row>
    <row r="29" spans="1:30" ht="53.25" customHeight="1" x14ac:dyDescent="0.2">
      <c r="A29" s="9"/>
      <c r="B29" s="57" t="s">
        <v>1</v>
      </c>
      <c r="C29" s="175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7"/>
      <c r="AA29" s="67"/>
    </row>
    <row r="30" spans="1:30" ht="19.5" customHeight="1" x14ac:dyDescent="0.2">
      <c r="A30" s="9"/>
      <c r="B30" s="153" t="s">
        <v>30</v>
      </c>
      <c r="C30" s="102" t="s">
        <v>53</v>
      </c>
      <c r="D30" s="103"/>
      <c r="E30" s="103"/>
      <c r="F30" s="103"/>
      <c r="G30" s="103"/>
      <c r="H30" s="103"/>
      <c r="I30" s="103"/>
      <c r="J30" s="103">
        <f>X14</f>
        <v>22</v>
      </c>
      <c r="K30" s="103"/>
      <c r="L30" s="38" t="s">
        <v>54</v>
      </c>
      <c r="M30" s="39"/>
      <c r="N30" s="104" t="s">
        <v>55</v>
      </c>
      <c r="O30" s="105"/>
      <c r="P30" s="105"/>
      <c r="Q30" s="105"/>
      <c r="R30" s="105"/>
      <c r="S30" s="105">
        <f>X14</f>
        <v>22</v>
      </c>
      <c r="T30" s="105"/>
      <c r="U30" s="37" t="s">
        <v>56</v>
      </c>
      <c r="V30" s="37"/>
      <c r="W30" s="37"/>
      <c r="X30" s="37"/>
      <c r="Y30" s="37"/>
      <c r="Z30" s="58"/>
      <c r="AA30" s="69"/>
      <c r="AD30" s="9"/>
    </row>
    <row r="31" spans="1:30" ht="19.5" customHeight="1" thickBot="1" x14ac:dyDescent="0.25">
      <c r="A31" s="9"/>
      <c r="B31" s="154"/>
      <c r="C31" s="155" t="s">
        <v>31</v>
      </c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7"/>
      <c r="AA31" s="70"/>
    </row>
    <row r="32" spans="1:30" ht="6" customHeight="1" x14ac:dyDescent="0.2">
      <c r="B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8" s="2" customFormat="1" ht="18.75" customHeight="1" x14ac:dyDescent="0.2">
      <c r="B33" s="149" t="s">
        <v>0</v>
      </c>
      <c r="C33" s="40" t="s">
        <v>57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7"/>
      <c r="AA33" s="6"/>
    </row>
    <row r="34" spans="1:28" s="2" customFormat="1" ht="18.75" customHeight="1" x14ac:dyDescent="0.2">
      <c r="B34" s="150"/>
      <c r="C34" s="41" t="s">
        <v>27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5"/>
      <c r="AA34" s="6"/>
    </row>
    <row r="35" spans="1:28" s="2" customFormat="1" ht="18.75" customHeight="1" x14ac:dyDescent="0.2">
      <c r="B35" s="151"/>
      <c r="C35" s="42" t="s">
        <v>28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3"/>
      <c r="AA35" s="6"/>
    </row>
    <row r="36" spans="1:28" ht="9.6" customHeight="1" x14ac:dyDescent="0.2"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23"/>
    </row>
    <row r="37" spans="1:28" ht="22.2" customHeight="1" x14ac:dyDescent="0.2">
      <c r="A37" s="173" t="s">
        <v>38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30"/>
      <c r="AB37" s="21"/>
    </row>
    <row r="38" spans="1:28" ht="22.2" customHeight="1" x14ac:dyDescent="0.2">
      <c r="A38" s="173" t="s">
        <v>39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30"/>
      <c r="AB38" s="21"/>
    </row>
  </sheetData>
  <mergeCells count="127">
    <mergeCell ref="I7:L7"/>
    <mergeCell ref="M7:O7"/>
    <mergeCell ref="P7:Q7"/>
    <mergeCell ref="S7:T7"/>
    <mergeCell ref="V7:W7"/>
    <mergeCell ref="C8:Z8"/>
    <mergeCell ref="A1:S2"/>
    <mergeCell ref="AD2:AE2"/>
    <mergeCell ref="B4:Z4"/>
    <mergeCell ref="A6:A25"/>
    <mergeCell ref="C6:H6"/>
    <mergeCell ref="I6:L6"/>
    <mergeCell ref="M6:O6"/>
    <mergeCell ref="P6:Q6"/>
    <mergeCell ref="S6:T6"/>
    <mergeCell ref="V6:W6"/>
    <mergeCell ref="C9:L9"/>
    <mergeCell ref="M9:Q9"/>
    <mergeCell ref="R9:V9"/>
    <mergeCell ref="W9:X9"/>
    <mergeCell ref="C10:E10"/>
    <mergeCell ref="F10:H10"/>
    <mergeCell ref="I10:K10"/>
    <mergeCell ref="L10:N10"/>
    <mergeCell ref="O10:Q10"/>
    <mergeCell ref="R10:T10"/>
    <mergeCell ref="U10:W10"/>
    <mergeCell ref="X10:Z10"/>
    <mergeCell ref="C11:E11"/>
    <mergeCell ref="F11:H11"/>
    <mergeCell ref="I11:K11"/>
    <mergeCell ref="L11:N11"/>
    <mergeCell ref="O11:Q11"/>
    <mergeCell ref="R11:T11"/>
    <mergeCell ref="U11:W11"/>
    <mergeCell ref="X11:Z11"/>
    <mergeCell ref="H18:I18"/>
    <mergeCell ref="K16:M16"/>
    <mergeCell ref="K17:M17"/>
    <mergeCell ref="K18:M18"/>
    <mergeCell ref="K19:M19"/>
    <mergeCell ref="U12:W12"/>
    <mergeCell ref="X12:Z12"/>
    <mergeCell ref="C13:E13"/>
    <mergeCell ref="F13:H13"/>
    <mergeCell ref="I13:K13"/>
    <mergeCell ref="L13:N13"/>
    <mergeCell ref="O13:Q13"/>
    <mergeCell ref="R13:T13"/>
    <mergeCell ref="U13:W13"/>
    <mergeCell ref="X13:Z13"/>
    <mergeCell ref="C12:E12"/>
    <mergeCell ref="F12:H12"/>
    <mergeCell ref="I12:K12"/>
    <mergeCell ref="L12:N12"/>
    <mergeCell ref="O12:Q12"/>
    <mergeCell ref="R12:T12"/>
    <mergeCell ref="D25:M25"/>
    <mergeCell ref="N25:P25"/>
    <mergeCell ref="Q25:R25"/>
    <mergeCell ref="S25:U25"/>
    <mergeCell ref="W25:X25"/>
    <mergeCell ref="U14:W14"/>
    <mergeCell ref="X14:Z14"/>
    <mergeCell ref="B15:B21"/>
    <mergeCell ref="C15:N15"/>
    <mergeCell ref="C16:F16"/>
    <mergeCell ref="H16:I16"/>
    <mergeCell ref="C17:F17"/>
    <mergeCell ref="H17:I17"/>
    <mergeCell ref="C14:E14"/>
    <mergeCell ref="F14:H14"/>
    <mergeCell ref="I14:K14"/>
    <mergeCell ref="L14:N14"/>
    <mergeCell ref="O14:Q14"/>
    <mergeCell ref="R14:T14"/>
    <mergeCell ref="C20:F20"/>
    <mergeCell ref="H20:I20"/>
    <mergeCell ref="C21:F21"/>
    <mergeCell ref="H21:I21"/>
    <mergeCell ref="C18:F18"/>
    <mergeCell ref="N23:P23"/>
    <mergeCell ref="Q23:R23"/>
    <mergeCell ref="S23:U23"/>
    <mergeCell ref="W23:X23"/>
    <mergeCell ref="Y23:Z23"/>
    <mergeCell ref="D24:M24"/>
    <mergeCell ref="N24:P24"/>
    <mergeCell ref="Q24:R24"/>
    <mergeCell ref="S24:U24"/>
    <mergeCell ref="W24:X24"/>
    <mergeCell ref="Y24:Z24"/>
    <mergeCell ref="B36:Z36"/>
    <mergeCell ref="A37:Z37"/>
    <mergeCell ref="A38:Z38"/>
    <mergeCell ref="C28:Z28"/>
    <mergeCell ref="C29:Z29"/>
    <mergeCell ref="B30:B31"/>
    <mergeCell ref="C30:I30"/>
    <mergeCell ref="J30:K30"/>
    <mergeCell ref="N30:R30"/>
    <mergeCell ref="S30:T30"/>
    <mergeCell ref="C31:Z31"/>
    <mergeCell ref="K20:M20"/>
    <mergeCell ref="K21:M21"/>
    <mergeCell ref="N16:Z16"/>
    <mergeCell ref="N17:Z17"/>
    <mergeCell ref="B33:B35"/>
    <mergeCell ref="D27:M27"/>
    <mergeCell ref="N27:P27"/>
    <mergeCell ref="Q27:R27"/>
    <mergeCell ref="S27:U27"/>
    <mergeCell ref="W27:X27"/>
    <mergeCell ref="Y27:Z27"/>
    <mergeCell ref="Y25:Z25"/>
    <mergeCell ref="D26:M26"/>
    <mergeCell ref="N26:P26"/>
    <mergeCell ref="Q26:R26"/>
    <mergeCell ref="S26:U26"/>
    <mergeCell ref="W26:X26"/>
    <mergeCell ref="Y26:Z26"/>
    <mergeCell ref="C19:F19"/>
    <mergeCell ref="H19:I19"/>
    <mergeCell ref="B22:B27"/>
    <mergeCell ref="C22:M22"/>
    <mergeCell ref="N22:Z22"/>
    <mergeCell ref="D23:M23"/>
  </mergeCells>
  <phoneticPr fontId="2"/>
  <dataValidations count="2">
    <dataValidation type="list" allowBlank="1" showInputMessage="1" sqref="W23:W27" xr:uid="{6DE95C1A-179E-42C9-837E-15DD76907F1D}">
      <formula1>"5,10,15,20,25,30,35,40,45,50,55,60"</formula1>
    </dataValidation>
    <dataValidation type="list" allowBlank="1" showInputMessage="1" sqref="C9:L9" xr:uid="{57CD7095-F593-4F81-AA61-570EDFF239AC}">
      <formula1>"1.住民,2.企業・職域,3.学校,4.行政,5.介護サービス"</formula1>
    </dataValidation>
  </dataValidations>
  <pageMargins left="0.23622047244094491" right="0.39370078740157483" top="0.78740157480314965" bottom="0.19685039370078741" header="0.39370078740157483" footer="0"/>
  <pageSetup paperSize="9" scale="68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144780</xdr:colOff>
                    <xdr:row>27</xdr:row>
                    <xdr:rowOff>45720</xdr:rowOff>
                  </from>
                  <to>
                    <xdr:col>9</xdr:col>
                    <xdr:colOff>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45720</xdr:rowOff>
                  </from>
                  <to>
                    <xdr:col>16</xdr:col>
                    <xdr:colOff>83820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17</xdr:col>
                    <xdr:colOff>68580</xdr:colOff>
                    <xdr:row>27</xdr:row>
                    <xdr:rowOff>45720</xdr:rowOff>
                  </from>
                  <to>
                    <xdr:col>23</xdr:col>
                    <xdr:colOff>152400</xdr:colOff>
                    <xdr:row>27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実施報告書（提出用）</vt:lpstr>
      <vt:lpstr>実施報告書（記入例）</vt:lpstr>
      <vt:lpstr>'実施報告書（記入例）'!Print_Area</vt:lpstr>
      <vt:lpstr>'実施報告書（提出用）'!Print_Area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P0178489</cp:lastModifiedBy>
  <cp:lastPrinted>2024-12-05T05:38:25Z</cp:lastPrinted>
  <dcterms:modified xsi:type="dcterms:W3CDTF">2024-12-09T01:34:57Z</dcterms:modified>
</cp:coreProperties>
</file>