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5" yWindow="0" windowWidth="27240" windowHeight="1282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W10" i="4"/>
  <c r="P10" i="4"/>
  <c r="I10" i="4"/>
  <c r="BB8" i="4"/>
  <c r="AT8" i="4"/>
  <c r="AL8" i="4"/>
  <c r="W8" i="4"/>
  <c r="P8" i="4"/>
  <c r="B8" i="4"/>
  <c r="B6" i="4"/>
  <c r="C10" i="5" l="1"/>
  <c r="D10" i="5"/>
  <c r="E10" i="5"/>
  <c r="B10" i="5"/>
</calcChain>
</file>

<file path=xl/sharedStrings.xml><?xml version="1.0" encoding="utf-8"?>
<sst xmlns="http://schemas.openxmlformats.org/spreadsheetml/2006/main" count="235" uniqueCount="123">
  <si>
    <t>経営比較分析表（平成28年度決算）</t>
    <phoneticPr fontId="8"/>
  </si>
  <si>
    <t>業務名</t>
    <rPh sb="2" eb="3">
      <t>メイ</t>
    </rPh>
    <phoneticPr fontId="8"/>
  </si>
  <si>
    <t>業種名</t>
    <rPh sb="2" eb="3">
      <t>メイ</t>
    </rPh>
    <phoneticPr fontId="8"/>
  </si>
  <si>
    <t>事業名</t>
    <phoneticPr fontId="8"/>
  </si>
  <si>
    <t>類似団体区分</t>
    <rPh sb="4" eb="6">
      <t>クブン</t>
    </rPh>
    <phoneticPr fontId="8"/>
  </si>
  <si>
    <t>管理者の情報</t>
    <rPh sb="0" eb="3">
      <t>カンリシャ</t>
    </rPh>
    <rPh sb="4" eb="6">
      <t>ジョウホウ</t>
    </rPh>
    <phoneticPr fontId="8"/>
  </si>
  <si>
    <t>人口（人）</t>
    <rPh sb="0" eb="2">
      <t>ジンコウ</t>
    </rPh>
    <rPh sb="3" eb="4">
      <t>ヒト</t>
    </rPh>
    <phoneticPr fontId="8"/>
  </si>
  <si>
    <r>
      <t>面積(km</t>
    </r>
    <r>
      <rPr>
        <b/>
        <vertAlign val="superscript"/>
        <sz val="11"/>
        <color theme="1"/>
        <rFont val="ＭＳ ゴシック"/>
        <family val="3"/>
        <charset val="128"/>
      </rPr>
      <t>2</t>
    </r>
    <r>
      <rPr>
        <b/>
        <sz val="11"/>
        <color theme="1"/>
        <rFont val="ＭＳ ゴシック"/>
        <family val="3"/>
        <charset val="128"/>
      </rPr>
      <t>)</t>
    </r>
    <phoneticPr fontId="8"/>
  </si>
  <si>
    <r>
      <t>人口密度(人/km</t>
    </r>
    <r>
      <rPr>
        <b/>
        <vertAlign val="superscript"/>
        <sz val="11"/>
        <color theme="1"/>
        <rFont val="ＭＳ ゴシック"/>
        <family val="3"/>
        <charset val="128"/>
      </rPr>
      <t>2</t>
    </r>
    <r>
      <rPr>
        <b/>
        <sz val="11"/>
        <color theme="1"/>
        <rFont val="ＭＳ ゴシック"/>
        <family val="3"/>
        <charset val="128"/>
      </rPr>
      <t>)</t>
    </r>
    <phoneticPr fontId="8"/>
  </si>
  <si>
    <t>グラフ凡例</t>
    <rPh sb="3" eb="5">
      <t>ハンレイ</t>
    </rPh>
    <phoneticPr fontId="8"/>
  </si>
  <si>
    <t>■</t>
    <phoneticPr fontId="8"/>
  </si>
  <si>
    <t>当該団体値（当該値）</t>
    <rPh sb="2" eb="4">
      <t>ダンタイ</t>
    </rPh>
    <phoneticPr fontId="8"/>
  </si>
  <si>
    <t>資金不足比率(％)</t>
    <phoneticPr fontId="8"/>
  </si>
  <si>
    <t>自己資本構成比率(％)</t>
    <phoneticPr fontId="8"/>
  </si>
  <si>
    <t>普及率(％)</t>
    <phoneticPr fontId="8"/>
  </si>
  <si>
    <t>有収率(％)</t>
    <rPh sb="0" eb="1">
      <t>ユウ</t>
    </rPh>
    <rPh sb="1" eb="3">
      <t>シュウリツ</t>
    </rPh>
    <phoneticPr fontId="8"/>
  </si>
  <si>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8"/>
  </si>
  <si>
    <t>処理区域内人口(人)</t>
    <rPh sb="0" eb="2">
      <t>ショリ</t>
    </rPh>
    <rPh sb="2" eb="5">
      <t>クイキナイ</t>
    </rPh>
    <phoneticPr fontId="8"/>
  </si>
  <si>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8"/>
  </si>
  <si>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8"/>
  </si>
  <si>
    <t>－</t>
    <phoneticPr fontId="8"/>
  </si>
  <si>
    <t>類似団体平均値（平均値）</t>
    <phoneticPr fontId="8"/>
  </si>
  <si>
    <t>【】</t>
    <phoneticPr fontId="8"/>
  </si>
  <si>
    <t>平成28年度全国平均</t>
    <phoneticPr fontId="8"/>
  </si>
  <si>
    <t>分析欄</t>
    <rPh sb="0" eb="2">
      <t>ブンセキ</t>
    </rPh>
    <rPh sb="2" eb="3">
      <t>ラン</t>
    </rPh>
    <phoneticPr fontId="8"/>
  </si>
  <si>
    <t>1. 経営の健全性・効率性</t>
    <phoneticPr fontId="8"/>
  </si>
  <si>
    <t>1. 経営の健全性・効率性について</t>
    <phoneticPr fontId="8"/>
  </si>
  <si>
    <t>「経常損益」</t>
    <phoneticPr fontId="8"/>
  </si>
  <si>
    <t>「累積欠損」</t>
    <rPh sb="1" eb="3">
      <t>ルイセキ</t>
    </rPh>
    <rPh sb="3" eb="5">
      <t>ケッソン</t>
    </rPh>
    <phoneticPr fontId="8"/>
  </si>
  <si>
    <t>「支払能力」</t>
    <phoneticPr fontId="8"/>
  </si>
  <si>
    <t>「債務残高」</t>
    <rPh sb="1" eb="3">
      <t>サイム</t>
    </rPh>
    <rPh sb="3" eb="5">
      <t>ザンダカ</t>
    </rPh>
    <phoneticPr fontId="8"/>
  </si>
  <si>
    <t>2. 老朽化の状況について</t>
    <phoneticPr fontId="8"/>
  </si>
  <si>
    <t>「料金水準の適切性」</t>
    <rPh sb="1" eb="3">
      <t>リョウキン</t>
    </rPh>
    <rPh sb="3" eb="5">
      <t>スイジュン</t>
    </rPh>
    <rPh sb="6" eb="8">
      <t>テキセツ</t>
    </rPh>
    <rPh sb="8" eb="9">
      <t>セイ</t>
    </rPh>
    <phoneticPr fontId="8"/>
  </si>
  <si>
    <t>「費用の効率性」</t>
    <rPh sb="1" eb="3">
      <t>ヒヨウ</t>
    </rPh>
    <rPh sb="4" eb="6">
      <t>コウリツ</t>
    </rPh>
    <rPh sb="6" eb="7">
      <t>セイ</t>
    </rPh>
    <phoneticPr fontId="8"/>
  </si>
  <si>
    <t>「施設の効率性」</t>
    <rPh sb="1" eb="3">
      <t>シセツ</t>
    </rPh>
    <rPh sb="4" eb="6">
      <t>コウリツ</t>
    </rPh>
    <rPh sb="6" eb="7">
      <t>セイ</t>
    </rPh>
    <phoneticPr fontId="8"/>
  </si>
  <si>
    <t>「使用料対象の捕捉」</t>
    <rPh sb="1" eb="4">
      <t>シヨウリョウ</t>
    </rPh>
    <rPh sb="4" eb="6">
      <t>タイショウ</t>
    </rPh>
    <rPh sb="7" eb="9">
      <t>ホソク</t>
    </rPh>
    <phoneticPr fontId="8"/>
  </si>
  <si>
    <t>2. 老朽化の状況</t>
    <phoneticPr fontId="8"/>
  </si>
  <si>
    <t>全体総括</t>
    <rPh sb="0" eb="2">
      <t>ゼンタイ</t>
    </rPh>
    <rPh sb="2" eb="4">
      <t>ソウカツ</t>
    </rPh>
    <phoneticPr fontId="8"/>
  </si>
  <si>
    <t>「施設全体の減価償却の状況」</t>
    <rPh sb="1" eb="3">
      <t>シセツ</t>
    </rPh>
    <rPh sb="3" eb="5">
      <t>ゼンタイ</t>
    </rPh>
    <rPh sb="6" eb="8">
      <t>ゲンカ</t>
    </rPh>
    <rPh sb="8" eb="10">
      <t>ショウキャク</t>
    </rPh>
    <rPh sb="11" eb="13">
      <t>ジョウキョウ</t>
    </rPh>
    <phoneticPr fontId="8"/>
  </si>
  <si>
    <t>「管渠の経年化の状況」</t>
    <rPh sb="4" eb="7">
      <t>ケイネンカ</t>
    </rPh>
    <rPh sb="8" eb="10">
      <t>ジョウキョウ</t>
    </rPh>
    <phoneticPr fontId="8"/>
  </si>
  <si>
    <t>「管渠の更新投資・老朽化対策の実施状況」</t>
    <rPh sb="4" eb="6">
      <t>コウシン</t>
    </rPh>
    <rPh sb="6" eb="8">
      <t>トウシ</t>
    </rPh>
    <rPh sb="9" eb="12">
      <t>ロウキュウカ</t>
    </rPh>
    <rPh sb="12" eb="14">
      <t>タイサク</t>
    </rPh>
    <rPh sb="15" eb="17">
      <t>ジッシ</t>
    </rPh>
    <rPh sb="17" eb="19">
      <t>ジョウキョウ</t>
    </rPh>
    <phoneticPr fontId="8"/>
  </si>
  <si>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8"/>
  </si>
  <si>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</si>
  <si>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全国平均</t>
    <rPh sb="0" eb="2">
      <t>ゼンコク</t>
    </rPh>
    <rPh sb="2" eb="4">
      <t>ヘイキン</t>
    </rPh>
    <phoneticPr fontId="8"/>
  </si>
  <si>
    <t>1①</t>
  </si>
  <si>
    <t>1②</t>
  </si>
  <si>
    <t>1③</t>
  </si>
  <si>
    <t>1④</t>
  </si>
  <si>
    <t>1⑤</t>
  </si>
  <si>
    <t>1⑥</t>
  </si>
  <si>
    <t>1⑦</t>
    <phoneticPr fontId="8"/>
  </si>
  <si>
    <t>1⑧</t>
    <phoneticPr fontId="8"/>
  </si>
  <si>
    <t>2①</t>
  </si>
  <si>
    <t>2②</t>
  </si>
  <si>
    <t>2③</t>
  </si>
  <si>
    <t>下水道事業(法適用)</t>
    <rPh sb="3" eb="5">
      <t>ジギョウ</t>
    </rPh>
    <rPh sb="6" eb="7">
      <t>ホウ</t>
    </rPh>
    <rPh sb="7" eb="9">
      <t>テキヨウ</t>
    </rPh>
    <phoneticPr fontId="8"/>
  </si>
  <si>
    <t>項番</t>
    <rPh sb="0" eb="2">
      <t>コウバン</t>
    </rPh>
    <phoneticPr fontId="8"/>
  </si>
  <si>
    <t>大項目</t>
    <rPh sb="0" eb="3">
      <t>ダイコウモク</t>
    </rPh>
    <phoneticPr fontId="8"/>
  </si>
  <si>
    <t>年度</t>
    <rPh sb="0" eb="2">
      <t>ネンド</t>
    </rPh>
    <phoneticPr fontId="8"/>
  </si>
  <si>
    <t>団体CD</t>
    <rPh sb="0" eb="2">
      <t>ダンタイ</t>
    </rPh>
    <phoneticPr fontId="8"/>
  </si>
  <si>
    <t>業務CD</t>
    <rPh sb="0" eb="2">
      <t>ギョウム</t>
    </rPh>
    <phoneticPr fontId="8"/>
  </si>
  <si>
    <t>業種CD</t>
    <rPh sb="0" eb="2">
      <t>ギョウシュ</t>
    </rPh>
    <phoneticPr fontId="8"/>
  </si>
  <si>
    <t>事業CD</t>
    <rPh sb="0" eb="2">
      <t>ジギョウ</t>
    </rPh>
    <phoneticPr fontId="8"/>
  </si>
  <si>
    <t>施設CD</t>
    <rPh sb="0" eb="2">
      <t>シセツ</t>
    </rPh>
    <phoneticPr fontId="8"/>
  </si>
  <si>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</si>
  <si>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</si>
  <si>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</si>
  <si>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</si>
  <si>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phoneticPr fontId="8"/>
  </si>
  <si>
    <t>②累積欠損金比率(％)</t>
    <phoneticPr fontId="8"/>
  </si>
  <si>
    <t>③流動比率(％)</t>
    <rPh sb="1" eb="3">
      <t>リュウドウ</t>
    </rPh>
    <rPh sb="3" eb="5">
      <t>ヒリツ</t>
    </rPh>
    <phoneticPr fontId="8"/>
  </si>
  <si>
    <t>④企業債残高対事業規模比率(％)</t>
    <phoneticPr fontId="8"/>
  </si>
  <si>
    <t>⑤経費回収率(％)</t>
    <phoneticPr fontId="8"/>
  </si>
  <si>
    <t>⑥汚水処理原価(円)</t>
    <rPh sb="1" eb="3">
      <t>オスイ</t>
    </rPh>
    <rPh sb="3" eb="5">
      <t>ショリ</t>
    </rPh>
    <rPh sb="5" eb="7">
      <t>ゲンカ</t>
    </rPh>
    <rPh sb="8" eb="9">
      <t>エン</t>
    </rPh>
    <phoneticPr fontId="8"/>
  </si>
  <si>
    <t>⑦施設利用率(％)</t>
    <rPh sb="1" eb="3">
      <t>シセツ</t>
    </rPh>
    <rPh sb="3" eb="6">
      <t>リヨウリツ</t>
    </rPh>
    <phoneticPr fontId="8"/>
  </si>
  <si>
    <t>⑧水洗化率(％)</t>
    <phoneticPr fontId="8"/>
  </si>
  <si>
    <t>①有形固定資産減価償却率(％)</t>
    <rPh sb="1" eb="3">
      <t>ユウケイ</t>
    </rPh>
    <rPh sb="3" eb="5">
      <t>コテイ</t>
    </rPh>
    <rPh sb="5" eb="7">
      <t>シサン</t>
    </rPh>
    <rPh sb="7" eb="9">
      <t>ゲンカ</t>
    </rPh>
    <rPh sb="9" eb="11">
      <t>ショウキャク</t>
    </rPh>
    <rPh sb="11" eb="12">
      <t>リツ</t>
    </rPh>
    <phoneticPr fontId="8"/>
  </si>
  <si>
    <t>②管渠老朽化率(％)</t>
    <phoneticPr fontId="8"/>
  </si>
  <si>
    <t>③管渠改善率(％)</t>
    <phoneticPr fontId="8"/>
  </si>
  <si>
    <t>小項目</t>
    <rPh sb="0" eb="3">
      <t>ショウコウモク</t>
    </rPh>
    <phoneticPr fontId="8"/>
  </si>
  <si>
    <t>都道府県名</t>
    <rPh sb="0" eb="4">
      <t>トドウフケン</t>
    </rPh>
    <rPh sb="4" eb="5">
      <t>メイ</t>
    </rPh>
    <phoneticPr fontId="8"/>
  </si>
  <si>
    <t>法適・法非適</t>
    <rPh sb="0" eb="1">
      <t>ホウ</t>
    </rPh>
    <rPh sb="1" eb="2">
      <t>テキ</t>
    </rPh>
    <rPh sb="3" eb="4">
      <t>ホウ</t>
    </rPh>
    <rPh sb="4" eb="5">
      <t>ヒ</t>
    </rPh>
    <rPh sb="5" eb="6">
      <t>テキ</t>
    </rPh>
    <phoneticPr fontId="8"/>
  </si>
  <si>
    <t>業種名称</t>
    <rPh sb="0" eb="2">
      <t>ギョウシュ</t>
    </rPh>
    <rPh sb="2" eb="4">
      <t>メイショウ</t>
    </rPh>
    <phoneticPr fontId="8"/>
  </si>
  <si>
    <t>事業名称</t>
    <rPh sb="0" eb="2">
      <t>ジギョウ</t>
    </rPh>
    <rPh sb="2" eb="4">
      <t>メイショウ</t>
    </rPh>
    <phoneticPr fontId="8"/>
  </si>
  <si>
    <t>類似団体</t>
    <rPh sb="0" eb="2">
      <t>ルイジ</t>
    </rPh>
    <rPh sb="2" eb="4">
      <t>ダンタイ</t>
    </rPh>
    <phoneticPr fontId="8"/>
  </si>
  <si>
    <t>資金不足比率</t>
    <rPh sb="0" eb="2">
      <t>シキン</t>
    </rPh>
    <rPh sb="2" eb="4">
      <t>フソク</t>
    </rPh>
    <rPh sb="4" eb="6">
      <t>ヒリツ</t>
    </rPh>
    <phoneticPr fontId="8"/>
  </si>
  <si>
    <t>自己資本構成比率</t>
    <rPh sb="0" eb="2">
      <t>ジコ</t>
    </rPh>
    <rPh sb="2" eb="4">
      <t>シホン</t>
    </rPh>
    <rPh sb="4" eb="6">
      <t>コウセイ</t>
    </rPh>
    <rPh sb="6" eb="8">
      <t>ヒリツ</t>
    </rPh>
    <phoneticPr fontId="8"/>
  </si>
  <si>
    <t>普及率</t>
    <rPh sb="0" eb="2">
      <t>フキュウ</t>
    </rPh>
    <rPh sb="2" eb="3">
      <t>リツ</t>
    </rPh>
    <phoneticPr fontId="8"/>
  </si>
  <si>
    <t>有収率</t>
    <rPh sb="0" eb="1">
      <t>ユウ</t>
    </rPh>
    <rPh sb="1" eb="3">
      <t>シュウリツ</t>
    </rPh>
    <phoneticPr fontId="8"/>
  </si>
  <si>
    <t>1ヶ月20㎥当たり家庭料金</t>
    <rPh sb="2" eb="3">
      <t>ゲツ</t>
    </rPh>
    <rPh sb="6" eb="7">
      <t>ア</t>
    </rPh>
    <rPh sb="9" eb="11">
      <t>カテイ</t>
    </rPh>
    <rPh sb="11" eb="13">
      <t>リョウキン</t>
    </rPh>
    <phoneticPr fontId="8"/>
  </si>
  <si>
    <t>人口</t>
    <rPh sb="0" eb="2">
      <t>ジンコウ</t>
    </rPh>
    <phoneticPr fontId="8"/>
  </si>
  <si>
    <t>面積</t>
    <rPh sb="0" eb="2">
      <t>メンセキ</t>
    </rPh>
    <phoneticPr fontId="8"/>
  </si>
  <si>
    <t>人口密度</t>
    <rPh sb="0" eb="2">
      <t>ジンコウ</t>
    </rPh>
    <rPh sb="2" eb="4">
      <t>ミツド</t>
    </rPh>
    <phoneticPr fontId="8"/>
  </si>
  <si>
    <t>処理区域内人口</t>
  </si>
  <si>
    <t>処理区域面積</t>
  </si>
  <si>
    <t>処理区域内人口密度</t>
  </si>
  <si>
    <t>比率(N-4)</t>
    <rPh sb="0" eb="2">
      <t>ヒリツ</t>
    </rPh>
    <phoneticPr fontId="8"/>
  </si>
  <si>
    <t>比率(N-3)</t>
    <rPh sb="0" eb="2">
      <t>ヒリツ</t>
    </rPh>
    <phoneticPr fontId="8"/>
  </si>
  <si>
    <t>比率(N-2)</t>
    <rPh sb="0" eb="2">
      <t>ヒリツ</t>
    </rPh>
    <phoneticPr fontId="8"/>
  </si>
  <si>
    <t>比率(N-1)</t>
    <rPh sb="0" eb="2">
      <t>ヒリツ</t>
    </rPh>
    <phoneticPr fontId="8"/>
  </si>
  <si>
    <t>比率(N)</t>
    <rPh sb="0" eb="2">
      <t>ヒリツ</t>
    </rPh>
    <phoneticPr fontId="8"/>
  </si>
  <si>
    <t>類似団体平均(N-4)</t>
  </si>
  <si>
    <t>類似団体平均(N-3)</t>
  </si>
  <si>
    <t>類似団体平均(N-2)</t>
  </si>
  <si>
    <t>類似団体平均(N-1)</t>
  </si>
  <si>
    <t>類似団体平均(N)</t>
  </si>
  <si>
    <t>全国平均</t>
  </si>
  <si>
    <t>参照用</t>
    <rPh sb="0" eb="3">
      <t>サンショウヨウ</t>
    </rPh>
    <phoneticPr fontId="8"/>
  </si>
  <si>
    <t>岡山県　岡山市</t>
  </si>
  <si>
    <t>法適用</t>
  </si>
  <si>
    <t>下水道事業</t>
  </si>
  <si>
    <t>公共下水道</t>
  </si>
  <si>
    <t>政令市等</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</si>
  <si>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</si>
  <si>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</si>
  <si>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</si>
  <si>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</si>
  <si>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</si>
  <si>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</si>
  <si>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　岡山市の下水道事業の普及率（下水道を使用できる状況下にある人口の割合）及び⑧水洗化率（普及人口のうち実際に下水道に接続している人口）は類似団体（政令市等）の中で、最も低い。これは、平成の一桁になってから本格的に整備した（現在も整備途上である）こと等が要因である。
　各指標の特徴としては以下のとおり
①一般会計繰入金により赤字相当額を補てんしており、１００％程度となっている。
②一般会計繰入金により赤字相当額を補てんしており、欠損金は生じていない。
③一般会計繰入金により資金収支を均衡させているため、１００％程度となっていた。Ｈ２６年度以降に減少しているのは、会計基準が見直しになり、1年以内に支払う企業債償還金が流動負債となったことによるものであるが、経営の実態に変更はない。
④類似団体と比べ整備時期が遅いこと等により、高水準となっているが、確実に減少している。
⑤使用料対象としている額に対し、１００％は賄えていないが、年々改善傾向にある。
⑥資本費が高いこと（④）等により、高い水準にあるが、年々減少している。
⑦晴天時一日平均水量÷晴天時現在処理能力×１００で表される指標であるが、分母の能力に県所管の流域下水道を含めていないため、参考外。
⑧整備途上であることから、低い水準にあるが、年々高くなっている。</t>
    <rPh sb="271" eb="273">
      <t>イコウ</t>
    </rPh>
    <phoneticPr fontId="8"/>
  </si>
  <si>
    <t>　類似団体間での比較では、本格的な整備時期が平成一桁以降と遅いことから、老朽化の指標の数値はいずれも低い。（本市は平成22年度より地方公営企業法を適用しており、①有形固定資産減価償却率（％）は法適用以降の減価償却累計で算出されるため、その点に留意する必要がある。）
　ただし、将来的には多額の更新需要が見込まれることから、長寿命化や改築更新費用の平準化を計画的に進める必要がある。</t>
    <rPh sb="1" eb="3">
      <t>ルイジ</t>
    </rPh>
    <rPh sb="3" eb="5">
      <t>ダンタイ</t>
    </rPh>
    <rPh sb="5" eb="6">
      <t>カン</t>
    </rPh>
    <rPh sb="8" eb="10">
      <t>ヒカク</t>
    </rPh>
    <rPh sb="13" eb="16">
      <t>ホンカクテキ</t>
    </rPh>
    <rPh sb="17" eb="19">
      <t>セイビ</t>
    </rPh>
    <rPh sb="19" eb="21">
      <t>ジキ</t>
    </rPh>
    <rPh sb="22" eb="24">
      <t>ヘイセイ</t>
    </rPh>
    <rPh sb="24" eb="26">
      <t>ヒトケタ</t>
    </rPh>
    <rPh sb="26" eb="28">
      <t>イコウ</t>
    </rPh>
    <rPh sb="29" eb="30">
      <t>オソ</t>
    </rPh>
    <rPh sb="36" eb="39">
      <t>ロウキュウカ</t>
    </rPh>
    <rPh sb="40" eb="42">
      <t>シヒョウ</t>
    </rPh>
    <rPh sb="43" eb="45">
      <t>スウチ</t>
    </rPh>
    <rPh sb="50" eb="51">
      <t>ヒク</t>
    </rPh>
    <rPh sb="119" eb="120">
      <t>テン</t>
    </rPh>
    <rPh sb="121" eb="123">
      <t>リュウイ</t>
    </rPh>
    <rPh sb="125" eb="127">
      <t>ヒツヨウ</t>
    </rPh>
    <rPh sb="138" eb="141">
      <t>ショウライテキ</t>
    </rPh>
    <rPh sb="143" eb="145">
      <t>タガク</t>
    </rPh>
    <rPh sb="146" eb="148">
      <t>コウシン</t>
    </rPh>
    <rPh sb="148" eb="150">
      <t>ジュヨウ</t>
    </rPh>
    <rPh sb="151" eb="153">
      <t>ミコ</t>
    </rPh>
    <rPh sb="161" eb="162">
      <t>チョウ</t>
    </rPh>
    <rPh sb="162" eb="165">
      <t>ジュミョウカ</t>
    </rPh>
    <rPh sb="166" eb="168">
      <t>カイチク</t>
    </rPh>
    <rPh sb="168" eb="170">
      <t>コウシン</t>
    </rPh>
    <rPh sb="170" eb="172">
      <t>ヒヨウ</t>
    </rPh>
    <rPh sb="173" eb="176">
      <t>ヘイジュンカ</t>
    </rPh>
    <rPh sb="177" eb="180">
      <t>ケイカクテキ</t>
    </rPh>
    <rPh sb="181" eb="182">
      <t>スス</t>
    </rPh>
    <rPh sb="184" eb="186">
      <t>ヒツヨウ</t>
    </rPh>
    <phoneticPr fontId="1"/>
  </si>
  <si>
    <t xml:space="preserve">　持続可能な下水道事業の運営を図るため、Ｈ27年度に策定した経営戦略（岡山市下水道事業経営計画2016）の中で目標数値を定め、ＰＤＣＡサイクルにより経営改善を図ることとしている。
　具体的には、接続促進による使用料収入の確保、施設の統廃合や施設管理の効率化等による支出の削減等により、経営改善を進めることとしている。
</t>
    <rPh sb="142" eb="144">
      <t>ケイエイ</t>
    </rPh>
    <rPh sb="144" eb="146">
      <t>カイゼン</t>
    </rPh>
    <rPh sb="147" eb="148">
      <t>スス</t>
    </rPh>
    <phoneticPr fontId="1"/>
  </si>
  <si>
    <t>非設置</t>
    <rPh sb="0" eb="1">
      <t>ヒ</t>
    </rPh>
    <rPh sb="1" eb="3">
      <t>セッチ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</si>
</sst>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19" fillId="0" borderId="0" applyFont="0" applyFill="0" applyBorder="0" applyAlignment="0" applyProtection="0">
      <alignment vertical="center"/>
    </xf>
    <xf numFmtId="38" fontId="19" fillId="0" borderId="0" applyFont="0" applyFill="0" applyBorder="0" applyAlignment="0" applyProtection="0">
      <alignment vertical="center"/>
    </xf>
    <xf numFmtId="6" fontId="19" fillId="0" borderId="0" applyFont="0" applyFill="0" applyBorder="0" applyAlignment="0" applyProtection="0"/>
    <xf numFmtId="0" fontId="19" fillId="0" borderId="0"/>
    <xf numFmtId="0" fontId="2" fillId="0" borderId="0">
      <alignment vertical="center"/>
    </xf>
    <xf numFmtId="0" fontId="3" fillId="0" borderId="0">
      <alignment vertical="center"/>
    </xf>
    <xf numFmtId="0" fontId="19" fillId="0" borderId="0"/>
    <xf numFmtId="0" fontId="17" fillId="0" borderId="0"/>
    <xf numFmtId="0" fontId="20" fillId="0" borderId="0">
      <alignment vertical="center"/>
    </xf>
    <xf numFmtId="0" fontId="15" fillId="0" borderId="0">
      <alignment vertical="center"/>
    </xf>
    <xf numFmtId="0" fontId="19" fillId="0" borderId="0">
      <alignment vertical="center"/>
    </xf>
    <xf numFmtId="0" fontId="19" fillId="0" borderId="0"/>
    <xf numFmtId="0" fontId="2" fillId="0" borderId="0">
      <alignment vertical="center"/>
    </xf>
    <xf numFmtId="0" fontId="17" fillId="0" borderId="0"/>
    <xf numFmtId="0" fontId="21" fillId="0" borderId="0">
      <alignment vertical="center"/>
    </xf>
    <xf numFmtId="0" fontId="22" fillId="0" borderId="0"/>
  </cellStyleXfs>
  <cellXfs count="8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0" fontId="10" fillId="0" borderId="3" xfId="1" applyFont="1" applyBorder="1" applyAlignment="1">
      <alignment vertical="center"/>
    </xf>
    <xf numFmtId="0" fontId="10" fillId="0" borderId="4" xfId="1" applyFont="1" applyBorder="1" applyAlignment="1">
      <alignment vertical="center"/>
    </xf>
    <xf numFmtId="0" fontId="10" fillId="0" borderId="5"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7"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7"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9" xfId="1" applyFont="1" applyBorder="1" applyAlignment="1">
      <alignment vertical="center"/>
    </xf>
    <xf numFmtId="0" fontId="6" fillId="0" borderId="6" xfId="1" applyFont="1" applyBorder="1">
      <alignment vertical="center"/>
    </xf>
    <xf numFmtId="0" fontId="6" fillId="0" borderId="0" xfId="1" applyFont="1" applyBorder="1">
      <alignment vertical="center"/>
    </xf>
    <xf numFmtId="0" fontId="6" fillId="0" borderId="7" xfId="1" applyFont="1" applyBorder="1">
      <alignment vertical="center"/>
    </xf>
    <xf numFmtId="0" fontId="15" fillId="0" borderId="0" xfId="1" applyFont="1" applyBorder="1">
      <alignment vertical="center"/>
    </xf>
    <xf numFmtId="0" fontId="16" fillId="0" borderId="0" xfId="1" applyFont="1" applyBorder="1" applyAlignment="1">
      <alignment horizontal="center" vertical="center"/>
    </xf>
    <xf numFmtId="0" fontId="6" fillId="0" borderId="8" xfId="1" applyFont="1" applyBorder="1">
      <alignment vertical="center"/>
    </xf>
    <xf numFmtId="0" fontId="6" fillId="0" borderId="1" xfId="1" applyFont="1" applyBorder="1">
      <alignment vertical="center"/>
    </xf>
    <xf numFmtId="0" fontId="6" fillId="0" borderId="9" xfId="1" applyFont="1" applyBorder="1">
      <alignment vertical="center"/>
    </xf>
    <xf numFmtId="0" fontId="4" fillId="0" borderId="0" xfId="1" applyFont="1" applyBorder="1" applyAlignment="1">
      <alignment horizontal="center" vertical="center"/>
    </xf>
    <xf numFmtId="0" fontId="17" fillId="0" borderId="0" xfId="1" applyFont="1">
      <alignment vertical="center"/>
    </xf>
    <xf numFmtId="0" fontId="18" fillId="0" borderId="0" xfId="1" applyFont="1" applyProtection="1">
      <alignment vertical="center"/>
      <protection hidden="1"/>
    </xf>
    <xf numFmtId="0" fontId="18" fillId="0" borderId="0" xfId="1" applyFont="1">
      <alignment vertical="center"/>
    </xf>
    <xf numFmtId="0" fontId="3" fillId="3" borderId="2" xfId="1" applyFill="1" applyBorder="1">
      <alignment vertical="center"/>
    </xf>
    <xf numFmtId="0" fontId="3" fillId="3" borderId="10" xfId="1" applyFill="1" applyBorder="1">
      <alignment vertical="center"/>
    </xf>
    <xf numFmtId="0" fontId="3" fillId="3" borderId="11" xfId="1" applyFill="1" applyBorder="1">
      <alignment vertical="center"/>
    </xf>
    <xf numFmtId="0" fontId="3" fillId="3" borderId="12" xfId="1" applyFill="1" applyBorder="1">
      <alignment vertical="center"/>
    </xf>
    <xf numFmtId="0" fontId="3" fillId="3" borderId="2" xfId="1" applyFill="1" applyBorder="1" applyAlignment="1">
      <alignment vertical="center" shrinkToFit="1"/>
    </xf>
    <xf numFmtId="0" fontId="3"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3" fillId="0" borderId="0" xfId="1" applyNumberFormat="1" applyAlignment="1">
      <alignment vertical="center" shrinkToFit="1"/>
    </xf>
    <xf numFmtId="0" fontId="3"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3" fillId="0" borderId="0" xfId="1" applyNumberFormat="1">
      <alignment vertical="center"/>
    </xf>
    <xf numFmtId="0" fontId="3" fillId="2" borderId="2" xfId="1" applyFill="1" applyBorder="1">
      <alignment vertical="center"/>
    </xf>
    <xf numFmtId="180" fontId="3" fillId="0" borderId="2" xfId="1" applyNumberFormat="1" applyBorder="1">
      <alignment vertical="center"/>
    </xf>
    <xf numFmtId="0" fontId="14" fillId="0" borderId="3" xfId="1" applyFont="1" applyBorder="1" applyAlignment="1">
      <alignment horizontal="left" vertical="center"/>
    </xf>
    <xf numFmtId="0" fontId="14" fillId="0" borderId="4" xfId="1" applyFont="1" applyBorder="1" applyAlignment="1">
      <alignment horizontal="left" vertical="center"/>
    </xf>
    <xf numFmtId="0" fontId="14" fillId="0" borderId="5" xfId="1" applyFont="1" applyBorder="1" applyAlignment="1">
      <alignment horizontal="left" vertical="center"/>
    </xf>
    <xf numFmtId="0" fontId="14" fillId="0" borderId="6" xfId="1" applyFont="1" applyBorder="1" applyAlignment="1">
      <alignment horizontal="left" vertical="center"/>
    </xf>
    <xf numFmtId="0" fontId="14" fillId="0" borderId="0" xfId="1" applyFont="1" applyBorder="1" applyAlignment="1">
      <alignment horizontal="left" vertical="center"/>
    </xf>
    <xf numFmtId="0" fontId="14" fillId="0" borderId="7" xfId="1" applyFont="1" applyBorder="1" applyAlignment="1">
      <alignment horizontal="left"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4" fillId="0" borderId="0"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10" fillId="0" borderId="7" xfId="1" applyFont="1" applyBorder="1" applyAlignment="1">
      <alignment horizontal="center" vertical="center"/>
    </xf>
    <xf numFmtId="0" fontId="10" fillId="0" borderId="0" xfId="1" applyFont="1" applyBorder="1" applyAlignment="1">
      <alignment horizontal="left"/>
    </xf>
    <xf numFmtId="0" fontId="10" fillId="0" borderId="1" xfId="1" applyFont="1" applyBorder="1" applyAlignment="1">
      <alignment horizontal="left"/>
    </xf>
    <xf numFmtId="0" fontId="10" fillId="0" borderId="3" xfId="1" applyFont="1" applyBorder="1" applyAlignment="1">
      <alignment horizontal="center" vertical="center"/>
    </xf>
    <xf numFmtId="0" fontId="10" fillId="0" borderId="4" xfId="1" applyFont="1" applyBorder="1" applyAlignment="1">
      <alignment horizontal="center" vertical="center"/>
    </xf>
    <xf numFmtId="0" fontId="10" fillId="0" borderId="5" xfId="1" applyFont="1" applyBorder="1" applyAlignment="1">
      <alignment horizontal="center" vertical="center"/>
    </xf>
    <xf numFmtId="0" fontId="4" fillId="2" borderId="2" xfId="1" applyFont="1" applyFill="1" applyBorder="1" applyAlignment="1">
      <alignment horizontal="center" vertical="center" shrinkToFit="1"/>
    </xf>
    <xf numFmtId="0" fontId="13" fillId="0" borderId="6" xfId="1" applyFont="1" applyBorder="1" applyAlignment="1">
      <alignment horizontal="center" vertical="center"/>
    </xf>
    <xf numFmtId="0" fontId="13" fillId="0" borderId="0" xfId="1" applyFont="1" applyBorder="1" applyAlignment="1">
      <alignment horizontal="center" vertical="center"/>
    </xf>
    <xf numFmtId="177" fontId="6" fillId="0" borderId="2" xfId="1" applyNumberFormat="1" applyFont="1" applyBorder="1" applyAlignment="1" applyProtection="1">
      <alignment horizontal="center" vertical="center"/>
      <protection hidden="1"/>
    </xf>
    <xf numFmtId="176" fontId="6" fillId="0" borderId="2" xfId="1" applyNumberFormat="1" applyFont="1" applyBorder="1" applyAlignment="1" applyProtection="1">
      <alignment horizontal="center" vertical="center"/>
      <protection hidden="1"/>
    </xf>
    <xf numFmtId="0" fontId="4" fillId="0" borderId="8" xfId="1" applyFont="1" applyBorder="1" applyAlignment="1">
      <alignment horizontal="center" vertical="center"/>
    </xf>
    <xf numFmtId="0" fontId="4" fillId="0" borderId="1" xfId="1" applyFont="1" applyBorder="1" applyAlignment="1">
      <alignment horizontal="center" vertical="center"/>
    </xf>
    <xf numFmtId="0" fontId="11" fillId="0" borderId="6" xfId="1" applyFont="1" applyBorder="1" applyAlignment="1">
      <alignment horizontal="center" vertical="center"/>
    </xf>
    <xf numFmtId="0" fontId="11" fillId="0" borderId="0" xfId="1" applyFont="1" applyBorder="1" applyAlignment="1">
      <alignment horizontal="center" vertical="center"/>
    </xf>
    <xf numFmtId="0" fontId="6" fillId="0" borderId="2" xfId="1" applyNumberFormat="1" applyFont="1" applyBorder="1" applyAlignment="1" applyProtection="1">
      <alignment horizontal="center" vertical="center"/>
      <protection hidden="1"/>
    </xf>
    <xf numFmtId="0" fontId="6" fillId="0" borderId="2" xfId="1" applyNumberFormat="1" applyFont="1" applyBorder="1" applyAlignment="1" applyProtection="1">
      <alignment horizontal="center" vertical="center"/>
      <protection locked="0"/>
    </xf>
    <xf numFmtId="0" fontId="7" fillId="0" borderId="0" xfId="1" applyFont="1" applyAlignment="1">
      <alignment horizontal="center" vertical="center"/>
    </xf>
    <xf numFmtId="49" fontId="4" fillId="0" borderId="1" xfId="1" applyNumberFormat="1" applyFont="1" applyBorder="1" applyAlignment="1" applyProtection="1">
      <alignment horizontal="left" vertical="center"/>
      <protection hidden="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5" xfId="1" applyFill="1" applyBorder="1" applyAlignment="1">
      <alignment horizontal="center" vertical="center"/>
    </xf>
    <xf numFmtId="0" fontId="3" fillId="3" borderId="8" xfId="1" applyFill="1" applyBorder="1" applyAlignment="1">
      <alignment horizontal="center" vertical="center"/>
    </xf>
    <xf numFmtId="0" fontId="3" fillId="3" borderId="1" xfId="1" applyFill="1" applyBorder="1" applyAlignment="1">
      <alignment horizontal="center" vertical="center"/>
    </xf>
    <xf numFmtId="0" fontId="3" fillId="3" borderId="9" xfId="1" applyFill="1" applyBorder="1" applyAlignment="1">
      <alignment horizontal="center" vertical="center"/>
    </xf>
    <xf numFmtId="0" fontId="3"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0.04</c:v>
                </c:pt>
                <c:pt idx="1">
                  <c:v>0.09</c:v>
                </c:pt>
                <c:pt idx="2">
                  <c:v>0.08</c:v>
                </c:pt>
                <c:pt idx="3">
                  <c:v>0.05</c:v>
                </c:pt>
                <c:pt idx="4">
                  <c:v>0.05</c:v>
                </c:pt>
              </c:numCache>
            </c:numRef>
          </c:val>
        </c:ser>
        <c:dLbls>
          <c:showLegendKey val="0"/>
          <c:showVal val="0"/>
          <c:showCatName val="0"/>
          <c:showSerName val="0"/>
          <c:showPercent val="0"/>
          <c:showBubbleSize val="0"/>
        </c:dLbls>
        <c:gapWidth val="150"/>
        <c:axId val="104957056"/>
        <c:axId val="10495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0.35</c:v>
                </c:pt>
                <c:pt idx="1">
                  <c:v>0.37</c:v>
                </c:pt>
                <c:pt idx="2">
                  <c:v>0.38</c:v>
                </c:pt>
                <c:pt idx="3">
                  <c:v>0.35</c:v>
                </c:pt>
                <c:pt idx="4">
                  <c:v>0.39</c:v>
                </c:pt>
              </c:numCache>
            </c:numRef>
          </c:val>
          <c:smooth val="0"/>
        </c:ser>
        <c:dLbls>
          <c:showLegendKey val="0"/>
          <c:showVal val="0"/>
          <c:showCatName val="0"/>
          <c:showSerName val="0"/>
          <c:showPercent val="0"/>
          <c:showBubbleSize val="0"/>
        </c:dLbls>
        <c:marker val="1"/>
        <c:smooth val="0"/>
        <c:axId val="104957056"/>
        <c:axId val="104958976"/>
      </c:lineChart>
      <c:dateAx>
        <c:axId val="104957056"/>
        <c:scaling>
          <c:orientation val="minMax"/>
        </c:scaling>
        <c:delete val="1"/>
        <c:axPos val="b"/>
        <c:numFmt formatCode="ge" sourceLinked="1"/>
        <c:majorTickMark val="none"/>
        <c:minorTickMark val="none"/>
        <c:tickLblPos val="none"/>
        <c:crossAx val="104958976"/>
        <c:crosses val="autoZero"/>
        <c:auto val="1"/>
        <c:lblOffset val="100"/>
        <c:baseTimeUnit val="years"/>
      </c:dateAx>
      <c:valAx>
        <c:axId val="10495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5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223.31</c:v>
                </c:pt>
                <c:pt idx="1">
                  <c:v>226.52</c:v>
                </c:pt>
                <c:pt idx="2">
                  <c:v>233.74</c:v>
                </c:pt>
                <c:pt idx="3">
                  <c:v>239.99</c:v>
                </c:pt>
                <c:pt idx="4">
                  <c:v>227.5</c:v>
                </c:pt>
              </c:numCache>
            </c:numRef>
          </c:val>
        </c:ser>
        <c:dLbls>
          <c:showLegendKey val="0"/>
          <c:showVal val="0"/>
          <c:showCatName val="0"/>
          <c:showSerName val="0"/>
          <c:showPercent val="0"/>
          <c:showBubbleSize val="0"/>
        </c:dLbls>
        <c:gapWidth val="150"/>
        <c:axId val="106866176"/>
        <c:axId val="10686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57.95</c:v>
                </c:pt>
                <c:pt idx="1">
                  <c:v>59.8</c:v>
                </c:pt>
                <c:pt idx="2">
                  <c:v>59.58</c:v>
                </c:pt>
                <c:pt idx="3">
                  <c:v>58.79</c:v>
                </c:pt>
                <c:pt idx="4">
                  <c:v>59.16</c:v>
                </c:pt>
              </c:numCache>
            </c:numRef>
          </c:val>
          <c:smooth val="0"/>
        </c:ser>
        <c:dLbls>
          <c:showLegendKey val="0"/>
          <c:showVal val="0"/>
          <c:showCatName val="0"/>
          <c:showSerName val="0"/>
          <c:showPercent val="0"/>
          <c:showBubbleSize val="0"/>
        </c:dLbls>
        <c:marker val="1"/>
        <c:smooth val="0"/>
        <c:axId val="106866176"/>
        <c:axId val="106868096"/>
      </c:lineChart>
      <c:dateAx>
        <c:axId val="106866176"/>
        <c:scaling>
          <c:orientation val="minMax"/>
        </c:scaling>
        <c:delete val="1"/>
        <c:axPos val="b"/>
        <c:numFmt formatCode="ge" sourceLinked="1"/>
        <c:majorTickMark val="none"/>
        <c:minorTickMark val="none"/>
        <c:tickLblPos val="none"/>
        <c:crossAx val="106868096"/>
        <c:crosses val="autoZero"/>
        <c:auto val="1"/>
        <c:lblOffset val="100"/>
        <c:baseTimeUnit val="years"/>
      </c:dateAx>
      <c:valAx>
        <c:axId val="10686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6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85.42</c:v>
                </c:pt>
                <c:pt idx="1">
                  <c:v>86.16</c:v>
                </c:pt>
                <c:pt idx="2">
                  <c:v>86.91</c:v>
                </c:pt>
                <c:pt idx="3">
                  <c:v>87.36</c:v>
                </c:pt>
                <c:pt idx="4">
                  <c:v>87.88</c:v>
                </c:pt>
              </c:numCache>
            </c:numRef>
          </c:val>
        </c:ser>
        <c:dLbls>
          <c:showLegendKey val="0"/>
          <c:showVal val="0"/>
          <c:showCatName val="0"/>
          <c:showSerName val="0"/>
          <c:showPercent val="0"/>
          <c:showBubbleSize val="0"/>
        </c:dLbls>
        <c:gapWidth val="150"/>
        <c:axId val="106914944"/>
        <c:axId val="10691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98.56</c:v>
                </c:pt>
                <c:pt idx="1">
                  <c:v>98.64</c:v>
                </c:pt>
                <c:pt idx="2">
                  <c:v>98.71</c:v>
                </c:pt>
                <c:pt idx="3">
                  <c:v>98.76</c:v>
                </c:pt>
                <c:pt idx="4">
                  <c:v>98.86</c:v>
                </c:pt>
              </c:numCache>
            </c:numRef>
          </c:val>
          <c:smooth val="0"/>
        </c:ser>
        <c:dLbls>
          <c:showLegendKey val="0"/>
          <c:showVal val="0"/>
          <c:showCatName val="0"/>
          <c:showSerName val="0"/>
          <c:showPercent val="0"/>
          <c:showBubbleSize val="0"/>
        </c:dLbls>
        <c:marker val="1"/>
        <c:smooth val="0"/>
        <c:axId val="106914944"/>
        <c:axId val="106916864"/>
      </c:lineChart>
      <c:dateAx>
        <c:axId val="106914944"/>
        <c:scaling>
          <c:orientation val="minMax"/>
        </c:scaling>
        <c:delete val="1"/>
        <c:axPos val="b"/>
        <c:numFmt formatCode="ge" sourceLinked="1"/>
        <c:majorTickMark val="none"/>
        <c:minorTickMark val="none"/>
        <c:tickLblPos val="none"/>
        <c:crossAx val="106916864"/>
        <c:crosses val="autoZero"/>
        <c:auto val="1"/>
        <c:lblOffset val="100"/>
        <c:baseTimeUnit val="years"/>
      </c:dateAx>
      <c:valAx>
        <c:axId val="10691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1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100.04</c:v>
                </c:pt>
                <c:pt idx="1">
                  <c:v>100.83</c:v>
                </c:pt>
                <c:pt idx="2">
                  <c:v>100.3</c:v>
                </c:pt>
                <c:pt idx="3">
                  <c:v>99.99</c:v>
                </c:pt>
                <c:pt idx="4">
                  <c:v>99.91</c:v>
                </c:pt>
              </c:numCache>
            </c:numRef>
          </c:val>
        </c:ser>
        <c:dLbls>
          <c:showLegendKey val="0"/>
          <c:showVal val="0"/>
          <c:showCatName val="0"/>
          <c:showSerName val="0"/>
          <c:showPercent val="0"/>
          <c:showBubbleSize val="0"/>
        </c:dLbls>
        <c:gapWidth val="150"/>
        <c:axId val="105382656"/>
        <c:axId val="10538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105.85</c:v>
                </c:pt>
                <c:pt idx="1">
                  <c:v>106.98</c:v>
                </c:pt>
                <c:pt idx="2">
                  <c:v>108.24</c:v>
                </c:pt>
                <c:pt idx="3">
                  <c:v>108.59</c:v>
                </c:pt>
                <c:pt idx="4">
                  <c:v>109.1</c:v>
                </c:pt>
              </c:numCache>
            </c:numRef>
          </c:val>
          <c:smooth val="0"/>
        </c:ser>
        <c:dLbls>
          <c:showLegendKey val="0"/>
          <c:showVal val="0"/>
          <c:showCatName val="0"/>
          <c:showSerName val="0"/>
          <c:showPercent val="0"/>
          <c:showBubbleSize val="0"/>
        </c:dLbls>
        <c:marker val="1"/>
        <c:smooth val="0"/>
        <c:axId val="105382656"/>
        <c:axId val="105384576"/>
      </c:lineChart>
      <c:dateAx>
        <c:axId val="105382656"/>
        <c:scaling>
          <c:orientation val="minMax"/>
        </c:scaling>
        <c:delete val="1"/>
        <c:axPos val="b"/>
        <c:numFmt formatCode="ge" sourceLinked="1"/>
        <c:majorTickMark val="none"/>
        <c:minorTickMark val="none"/>
        <c:tickLblPos val="none"/>
        <c:crossAx val="105384576"/>
        <c:crosses val="autoZero"/>
        <c:auto val="1"/>
        <c:lblOffset val="100"/>
        <c:baseTimeUnit val="years"/>
      </c:dateAx>
      <c:valAx>
        <c:axId val="10538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8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4.93</c:v>
                </c:pt>
                <c:pt idx="1">
                  <c:v>6.49</c:v>
                </c:pt>
                <c:pt idx="2">
                  <c:v>12.73</c:v>
                </c:pt>
                <c:pt idx="3">
                  <c:v>15.02</c:v>
                </c:pt>
                <c:pt idx="4">
                  <c:v>17.239999999999998</c:v>
                </c:pt>
              </c:numCache>
            </c:numRef>
          </c:val>
        </c:ser>
        <c:dLbls>
          <c:showLegendKey val="0"/>
          <c:showVal val="0"/>
          <c:showCatName val="0"/>
          <c:showSerName val="0"/>
          <c:showPercent val="0"/>
          <c:showBubbleSize val="0"/>
        </c:dLbls>
        <c:gapWidth val="150"/>
        <c:axId val="105427328"/>
        <c:axId val="10542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30.56</c:v>
                </c:pt>
                <c:pt idx="1">
                  <c:v>31.06</c:v>
                </c:pt>
                <c:pt idx="2">
                  <c:v>42</c:v>
                </c:pt>
                <c:pt idx="3">
                  <c:v>43.2</c:v>
                </c:pt>
                <c:pt idx="4">
                  <c:v>44.55</c:v>
                </c:pt>
              </c:numCache>
            </c:numRef>
          </c:val>
          <c:smooth val="0"/>
        </c:ser>
        <c:dLbls>
          <c:showLegendKey val="0"/>
          <c:showVal val="0"/>
          <c:showCatName val="0"/>
          <c:showSerName val="0"/>
          <c:showPercent val="0"/>
          <c:showBubbleSize val="0"/>
        </c:dLbls>
        <c:marker val="1"/>
        <c:smooth val="0"/>
        <c:axId val="105427328"/>
        <c:axId val="105429248"/>
      </c:lineChart>
      <c:dateAx>
        <c:axId val="105427328"/>
        <c:scaling>
          <c:orientation val="minMax"/>
        </c:scaling>
        <c:delete val="1"/>
        <c:axPos val="b"/>
        <c:numFmt formatCode="ge" sourceLinked="1"/>
        <c:majorTickMark val="none"/>
        <c:minorTickMark val="none"/>
        <c:tickLblPos val="none"/>
        <c:crossAx val="105429248"/>
        <c:crosses val="autoZero"/>
        <c:auto val="1"/>
        <c:lblOffset val="100"/>
        <c:baseTimeUnit val="years"/>
      </c:dateAx>
      <c:valAx>
        <c:axId val="10542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2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0.33</c:v>
                </c:pt>
                <c:pt idx="1">
                  <c:v>0.56000000000000005</c:v>
                </c:pt>
                <c:pt idx="2">
                  <c:v>0.83</c:v>
                </c:pt>
                <c:pt idx="3">
                  <c:v>2.59</c:v>
                </c:pt>
                <c:pt idx="4">
                  <c:v>3.11</c:v>
                </c:pt>
              </c:numCache>
            </c:numRef>
          </c:val>
        </c:ser>
        <c:dLbls>
          <c:showLegendKey val="0"/>
          <c:showVal val="0"/>
          <c:showCatName val="0"/>
          <c:showSerName val="0"/>
          <c:showPercent val="0"/>
          <c:showBubbleSize val="0"/>
        </c:dLbls>
        <c:gapWidth val="150"/>
        <c:axId val="105533440"/>
        <c:axId val="10553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6.24</c:v>
                </c:pt>
                <c:pt idx="1">
                  <c:v>6.43</c:v>
                </c:pt>
                <c:pt idx="2">
                  <c:v>6.95</c:v>
                </c:pt>
                <c:pt idx="3">
                  <c:v>7.39</c:v>
                </c:pt>
                <c:pt idx="4">
                  <c:v>8.25</c:v>
                </c:pt>
              </c:numCache>
            </c:numRef>
          </c:val>
          <c:smooth val="0"/>
        </c:ser>
        <c:dLbls>
          <c:showLegendKey val="0"/>
          <c:showVal val="0"/>
          <c:showCatName val="0"/>
          <c:showSerName val="0"/>
          <c:showPercent val="0"/>
          <c:showBubbleSize val="0"/>
        </c:dLbls>
        <c:marker val="1"/>
        <c:smooth val="0"/>
        <c:axId val="105533440"/>
        <c:axId val="105535360"/>
      </c:lineChart>
      <c:dateAx>
        <c:axId val="105533440"/>
        <c:scaling>
          <c:orientation val="minMax"/>
        </c:scaling>
        <c:delete val="1"/>
        <c:axPos val="b"/>
        <c:numFmt formatCode="ge" sourceLinked="1"/>
        <c:majorTickMark val="none"/>
        <c:minorTickMark val="none"/>
        <c:tickLblPos val="none"/>
        <c:crossAx val="105535360"/>
        <c:crosses val="autoZero"/>
        <c:auto val="1"/>
        <c:lblOffset val="100"/>
        <c:baseTimeUnit val="years"/>
      </c:dateAx>
      <c:valAx>
        <c:axId val="10553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3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571840"/>
        <c:axId val="10557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5.72</c:v>
                </c:pt>
                <c:pt idx="1">
                  <c:v>4.09</c:v>
                </c:pt>
                <c:pt idx="2">
                  <c:v>0.61</c:v>
                </c:pt>
                <c:pt idx="3">
                  <c:v>0.54</c:v>
                </c:pt>
                <c:pt idx="4">
                  <c:v>0.36</c:v>
                </c:pt>
              </c:numCache>
            </c:numRef>
          </c:val>
          <c:smooth val="0"/>
        </c:ser>
        <c:dLbls>
          <c:showLegendKey val="0"/>
          <c:showVal val="0"/>
          <c:showCatName val="0"/>
          <c:showSerName val="0"/>
          <c:showPercent val="0"/>
          <c:showBubbleSize val="0"/>
        </c:dLbls>
        <c:marker val="1"/>
        <c:smooth val="0"/>
        <c:axId val="105571840"/>
        <c:axId val="105573760"/>
      </c:lineChart>
      <c:dateAx>
        <c:axId val="105571840"/>
        <c:scaling>
          <c:orientation val="minMax"/>
        </c:scaling>
        <c:delete val="1"/>
        <c:axPos val="b"/>
        <c:numFmt formatCode="ge" sourceLinked="1"/>
        <c:majorTickMark val="none"/>
        <c:minorTickMark val="none"/>
        <c:tickLblPos val="none"/>
        <c:crossAx val="105573760"/>
        <c:crosses val="autoZero"/>
        <c:auto val="1"/>
        <c:lblOffset val="100"/>
        <c:baseTimeUnit val="years"/>
      </c:dateAx>
      <c:valAx>
        <c:axId val="10557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7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108.32</c:v>
                </c:pt>
                <c:pt idx="1">
                  <c:v>112.27</c:v>
                </c:pt>
                <c:pt idx="2">
                  <c:v>16.14</c:v>
                </c:pt>
                <c:pt idx="3">
                  <c:v>22.6</c:v>
                </c:pt>
                <c:pt idx="4">
                  <c:v>19.37</c:v>
                </c:pt>
              </c:numCache>
            </c:numRef>
          </c:val>
        </c:ser>
        <c:dLbls>
          <c:showLegendKey val="0"/>
          <c:showVal val="0"/>
          <c:showCatName val="0"/>
          <c:showSerName val="0"/>
          <c:showPercent val="0"/>
          <c:showBubbleSize val="0"/>
        </c:dLbls>
        <c:gapWidth val="150"/>
        <c:axId val="105620992"/>
        <c:axId val="10562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182.39</c:v>
                </c:pt>
                <c:pt idx="1">
                  <c:v>187.05</c:v>
                </c:pt>
                <c:pt idx="2">
                  <c:v>55.68</c:v>
                </c:pt>
                <c:pt idx="3">
                  <c:v>56.18</c:v>
                </c:pt>
                <c:pt idx="4">
                  <c:v>59.45</c:v>
                </c:pt>
              </c:numCache>
            </c:numRef>
          </c:val>
          <c:smooth val="0"/>
        </c:ser>
        <c:dLbls>
          <c:showLegendKey val="0"/>
          <c:showVal val="0"/>
          <c:showCatName val="0"/>
          <c:showSerName val="0"/>
          <c:showPercent val="0"/>
          <c:showBubbleSize val="0"/>
        </c:dLbls>
        <c:marker val="1"/>
        <c:smooth val="0"/>
        <c:axId val="105620992"/>
        <c:axId val="105622912"/>
      </c:lineChart>
      <c:dateAx>
        <c:axId val="105620992"/>
        <c:scaling>
          <c:orientation val="minMax"/>
        </c:scaling>
        <c:delete val="1"/>
        <c:axPos val="b"/>
        <c:numFmt formatCode="ge" sourceLinked="1"/>
        <c:majorTickMark val="none"/>
        <c:minorTickMark val="none"/>
        <c:tickLblPos val="none"/>
        <c:crossAx val="105622912"/>
        <c:crosses val="autoZero"/>
        <c:auto val="1"/>
        <c:lblOffset val="100"/>
        <c:baseTimeUnit val="years"/>
      </c:dateAx>
      <c:valAx>
        <c:axId val="10562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2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1141.79</c:v>
                </c:pt>
                <c:pt idx="1">
                  <c:v>1114.45</c:v>
                </c:pt>
                <c:pt idx="2">
                  <c:v>1089.6500000000001</c:v>
                </c:pt>
                <c:pt idx="3">
                  <c:v>1077.3399999999999</c:v>
                </c:pt>
                <c:pt idx="4">
                  <c:v>1057.6199999999999</c:v>
                </c:pt>
              </c:numCache>
            </c:numRef>
          </c:val>
        </c:ser>
        <c:dLbls>
          <c:showLegendKey val="0"/>
          <c:showVal val="0"/>
          <c:showCatName val="0"/>
          <c:showSerName val="0"/>
          <c:showPercent val="0"/>
          <c:showBubbleSize val="0"/>
        </c:dLbls>
        <c:gapWidth val="150"/>
        <c:axId val="105653376"/>
        <c:axId val="10565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671.46</c:v>
                </c:pt>
                <c:pt idx="1">
                  <c:v>644.47</c:v>
                </c:pt>
                <c:pt idx="2">
                  <c:v>627.59</c:v>
                </c:pt>
                <c:pt idx="3">
                  <c:v>594.09</c:v>
                </c:pt>
                <c:pt idx="4">
                  <c:v>576.02</c:v>
                </c:pt>
              </c:numCache>
            </c:numRef>
          </c:val>
          <c:smooth val="0"/>
        </c:ser>
        <c:dLbls>
          <c:showLegendKey val="0"/>
          <c:showVal val="0"/>
          <c:showCatName val="0"/>
          <c:showSerName val="0"/>
          <c:showPercent val="0"/>
          <c:showBubbleSize val="0"/>
        </c:dLbls>
        <c:marker val="1"/>
        <c:smooth val="0"/>
        <c:axId val="105653376"/>
        <c:axId val="105655296"/>
      </c:lineChart>
      <c:dateAx>
        <c:axId val="105653376"/>
        <c:scaling>
          <c:orientation val="minMax"/>
        </c:scaling>
        <c:delete val="1"/>
        <c:axPos val="b"/>
        <c:numFmt formatCode="ge" sourceLinked="1"/>
        <c:majorTickMark val="none"/>
        <c:minorTickMark val="none"/>
        <c:tickLblPos val="none"/>
        <c:crossAx val="105655296"/>
        <c:crosses val="autoZero"/>
        <c:auto val="1"/>
        <c:lblOffset val="100"/>
        <c:baseTimeUnit val="years"/>
      </c:dateAx>
      <c:valAx>
        <c:axId val="10565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5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90.6</c:v>
                </c:pt>
                <c:pt idx="1">
                  <c:v>95.12</c:v>
                </c:pt>
                <c:pt idx="2">
                  <c:v>97.01</c:v>
                </c:pt>
                <c:pt idx="3">
                  <c:v>97.99</c:v>
                </c:pt>
                <c:pt idx="4">
                  <c:v>97.32</c:v>
                </c:pt>
              </c:numCache>
            </c:numRef>
          </c:val>
        </c:ser>
        <c:dLbls>
          <c:showLegendKey val="0"/>
          <c:showVal val="0"/>
          <c:showCatName val="0"/>
          <c:showSerName val="0"/>
          <c:showPercent val="0"/>
          <c:showBubbleSize val="0"/>
        </c:dLbls>
        <c:gapWidth val="150"/>
        <c:axId val="105683584"/>
        <c:axId val="10570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107.64</c:v>
                </c:pt>
                <c:pt idx="1">
                  <c:v>109.25</c:v>
                </c:pt>
                <c:pt idx="2">
                  <c:v>113.93</c:v>
                </c:pt>
                <c:pt idx="3">
                  <c:v>114.03</c:v>
                </c:pt>
                <c:pt idx="4">
                  <c:v>113.34</c:v>
                </c:pt>
              </c:numCache>
            </c:numRef>
          </c:val>
          <c:smooth val="0"/>
        </c:ser>
        <c:dLbls>
          <c:showLegendKey val="0"/>
          <c:showVal val="0"/>
          <c:showCatName val="0"/>
          <c:showSerName val="0"/>
          <c:showPercent val="0"/>
          <c:showBubbleSize val="0"/>
        </c:dLbls>
        <c:marker val="1"/>
        <c:smooth val="0"/>
        <c:axId val="105683584"/>
        <c:axId val="105702144"/>
      </c:lineChart>
      <c:dateAx>
        <c:axId val="105683584"/>
        <c:scaling>
          <c:orientation val="minMax"/>
        </c:scaling>
        <c:delete val="1"/>
        <c:axPos val="b"/>
        <c:numFmt formatCode="ge" sourceLinked="1"/>
        <c:majorTickMark val="none"/>
        <c:minorTickMark val="none"/>
        <c:tickLblPos val="none"/>
        <c:crossAx val="105702144"/>
        <c:crosses val="autoZero"/>
        <c:auto val="1"/>
        <c:lblOffset val="100"/>
        <c:baseTimeUnit val="years"/>
      </c:dateAx>
      <c:valAx>
        <c:axId val="10570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8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209.45</c:v>
                </c:pt>
                <c:pt idx="1">
                  <c:v>198.42</c:v>
                </c:pt>
                <c:pt idx="2">
                  <c:v>193.74</c:v>
                </c:pt>
                <c:pt idx="3">
                  <c:v>189.43</c:v>
                </c:pt>
                <c:pt idx="4">
                  <c:v>189.15</c:v>
                </c:pt>
              </c:numCache>
            </c:numRef>
          </c:val>
        </c:ser>
        <c:dLbls>
          <c:showLegendKey val="0"/>
          <c:showVal val="0"/>
          <c:showCatName val="0"/>
          <c:showSerName val="0"/>
          <c:showPercent val="0"/>
          <c:showBubbleSize val="0"/>
        </c:dLbls>
        <c:gapWidth val="150"/>
        <c:axId val="106841984"/>
        <c:axId val="10684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123.36</c:v>
                </c:pt>
                <c:pt idx="1">
                  <c:v>121.96</c:v>
                </c:pt>
                <c:pt idx="2">
                  <c:v>116.77</c:v>
                </c:pt>
                <c:pt idx="3">
                  <c:v>116.93</c:v>
                </c:pt>
                <c:pt idx="4">
                  <c:v>117.4</c:v>
                </c:pt>
              </c:numCache>
            </c:numRef>
          </c:val>
          <c:smooth val="0"/>
        </c:ser>
        <c:dLbls>
          <c:showLegendKey val="0"/>
          <c:showVal val="0"/>
          <c:showCatName val="0"/>
          <c:showSerName val="0"/>
          <c:showPercent val="0"/>
          <c:showBubbleSize val="0"/>
        </c:dLbls>
        <c:marker val="1"/>
        <c:smooth val="0"/>
        <c:axId val="106841984"/>
        <c:axId val="106848256"/>
      </c:lineChart>
      <c:dateAx>
        <c:axId val="106841984"/>
        <c:scaling>
          <c:orientation val="minMax"/>
        </c:scaling>
        <c:delete val="1"/>
        <c:axPos val="b"/>
        <c:numFmt formatCode="ge" sourceLinked="1"/>
        <c:majorTickMark val="none"/>
        <c:minorTickMark val="none"/>
        <c:tickLblPos val="none"/>
        <c:crossAx val="106848256"/>
        <c:crosses val="autoZero"/>
        <c:auto val="1"/>
        <c:lblOffset val="100"/>
        <c:baseTimeUnit val="years"/>
      </c:dateAx>
      <c:valAx>
        <c:axId val="10684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4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2" sqref="B2:BZ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岡山県　岡山市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政令市等</v>
      </c>
      <c r="X8" s="73"/>
      <c r="Y8" s="73"/>
      <c r="Z8" s="73"/>
      <c r="AA8" s="73"/>
      <c r="AB8" s="73"/>
      <c r="AC8" s="73"/>
      <c r="AD8" s="74" t="s">
        <v>122</v>
      </c>
      <c r="AE8" s="74"/>
      <c r="AF8" s="74"/>
      <c r="AG8" s="74"/>
      <c r="AH8" s="74"/>
      <c r="AI8" s="74"/>
      <c r="AJ8" s="74"/>
      <c r="AK8" s="4"/>
      <c r="AL8" s="68">
        <f>データ!S6</f>
        <v>708652</v>
      </c>
      <c r="AM8" s="68"/>
      <c r="AN8" s="68"/>
      <c r="AO8" s="68"/>
      <c r="AP8" s="68"/>
      <c r="AQ8" s="68"/>
      <c r="AR8" s="68"/>
      <c r="AS8" s="68"/>
      <c r="AT8" s="67">
        <f>データ!T6</f>
        <v>789.95</v>
      </c>
      <c r="AU8" s="67"/>
      <c r="AV8" s="67"/>
      <c r="AW8" s="67"/>
      <c r="AX8" s="67"/>
      <c r="AY8" s="67"/>
      <c r="AZ8" s="67"/>
      <c r="BA8" s="67"/>
      <c r="BB8" s="67">
        <f>データ!U6</f>
        <v>897.08</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38.4</v>
      </c>
      <c r="J10" s="67"/>
      <c r="K10" s="67"/>
      <c r="L10" s="67"/>
      <c r="M10" s="67"/>
      <c r="N10" s="67"/>
      <c r="O10" s="67"/>
      <c r="P10" s="67">
        <f>データ!P6</f>
        <v>65.040000000000006</v>
      </c>
      <c r="Q10" s="67"/>
      <c r="R10" s="67"/>
      <c r="S10" s="67"/>
      <c r="T10" s="67"/>
      <c r="U10" s="67"/>
      <c r="V10" s="67"/>
      <c r="W10" s="67">
        <f>データ!Q6</f>
        <v>82.56</v>
      </c>
      <c r="X10" s="67"/>
      <c r="Y10" s="67"/>
      <c r="Z10" s="67"/>
      <c r="AA10" s="67"/>
      <c r="AB10" s="67"/>
      <c r="AC10" s="67"/>
      <c r="AD10" s="68">
        <f>データ!R6</f>
        <v>2957</v>
      </c>
      <c r="AE10" s="68"/>
      <c r="AF10" s="68"/>
      <c r="AG10" s="68"/>
      <c r="AH10" s="68"/>
      <c r="AI10" s="68"/>
      <c r="AJ10" s="68"/>
      <c r="AK10" s="2"/>
      <c r="AL10" s="68">
        <f>データ!V6</f>
        <v>460238</v>
      </c>
      <c r="AM10" s="68"/>
      <c r="AN10" s="68"/>
      <c r="AO10" s="68"/>
      <c r="AP10" s="68"/>
      <c r="AQ10" s="68"/>
      <c r="AR10" s="68"/>
      <c r="AS10" s="68"/>
      <c r="AT10" s="67">
        <f>データ!W6</f>
        <v>72.77</v>
      </c>
      <c r="AU10" s="67"/>
      <c r="AV10" s="67"/>
      <c r="AW10" s="67"/>
      <c r="AX10" s="67"/>
      <c r="AY10" s="67"/>
      <c r="AZ10" s="67"/>
      <c r="BA10" s="67"/>
      <c r="BB10" s="67">
        <f>データ!X6</f>
        <v>6324.56</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119</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331007</v>
      </c>
      <c r="D6" s="34">
        <f t="shared" si="3"/>
        <v>46</v>
      </c>
      <c r="E6" s="34">
        <f t="shared" si="3"/>
        <v>17</v>
      </c>
      <c r="F6" s="34">
        <f t="shared" si="3"/>
        <v>1</v>
      </c>
      <c r="G6" s="34">
        <f t="shared" si="3"/>
        <v>0</v>
      </c>
      <c r="H6" s="34" t="str">
        <f t="shared" si="3"/>
        <v>岡山県　岡山市</v>
      </c>
      <c r="I6" s="34" t="str">
        <f t="shared" si="3"/>
        <v>法適用</v>
      </c>
      <c r="J6" s="34" t="str">
        <f t="shared" si="3"/>
        <v>下水道事業</v>
      </c>
      <c r="K6" s="34" t="str">
        <f t="shared" si="3"/>
        <v>公共下水道</v>
      </c>
      <c r="L6" s="34" t="str">
        <f t="shared" si="3"/>
        <v>政令市等</v>
      </c>
      <c r="M6" s="34">
        <f t="shared" si="3"/>
        <v>0</v>
      </c>
      <c r="N6" s="35" t="str">
        <f t="shared" si="3"/>
        <v>-</v>
      </c>
      <c r="O6" s="35">
        <f t="shared" si="3"/>
        <v>38.4</v>
      </c>
      <c r="P6" s="35">
        <f t="shared" si="3"/>
        <v>65.040000000000006</v>
      </c>
      <c r="Q6" s="35">
        <f t="shared" si="3"/>
        <v>82.56</v>
      </c>
      <c r="R6" s="35">
        <f t="shared" si="3"/>
        <v>2957</v>
      </c>
      <c r="S6" s="35">
        <f t="shared" si="3"/>
        <v>708652</v>
      </c>
      <c r="T6" s="35">
        <f t="shared" si="3"/>
        <v>789.95</v>
      </c>
      <c r="U6" s="35">
        <f t="shared" si="3"/>
        <v>897.08</v>
      </c>
      <c r="V6" s="35">
        <f t="shared" si="3"/>
        <v>460238</v>
      </c>
      <c r="W6" s="35">
        <f t="shared" si="3"/>
        <v>72.77</v>
      </c>
      <c r="X6" s="35">
        <f t="shared" si="3"/>
        <v>6324.56</v>
      </c>
      <c r="Y6" s="36">
        <f>IF(Y7="",NA(),Y7)</f>
        <v>100.04</v>
      </c>
      <c r="Z6" s="36">
        <f t="shared" ref="Z6:AH6" si="4">IF(Z7="",NA(),Z7)</f>
        <v>100.83</v>
      </c>
      <c r="AA6" s="36">
        <f t="shared" si="4"/>
        <v>100.3</v>
      </c>
      <c r="AB6" s="36">
        <f t="shared" si="4"/>
        <v>99.99</v>
      </c>
      <c r="AC6" s="36">
        <f t="shared" si="4"/>
        <v>99.91</v>
      </c>
      <c r="AD6" s="36">
        <f t="shared" si="4"/>
        <v>105.85</v>
      </c>
      <c r="AE6" s="36">
        <f t="shared" si="4"/>
        <v>106.98</v>
      </c>
      <c r="AF6" s="36">
        <f t="shared" si="4"/>
        <v>108.24</v>
      </c>
      <c r="AG6" s="36">
        <f t="shared" si="4"/>
        <v>108.59</v>
      </c>
      <c r="AH6" s="36">
        <f t="shared" si="4"/>
        <v>109.1</v>
      </c>
      <c r="AI6" s="35" t="str">
        <f>IF(AI7="","",IF(AI7="-","【-】","【"&amp;SUBSTITUTE(TEXT(AI7,"#,##0.00"),"-","△")&amp;"】"))</f>
        <v>【108.57】</v>
      </c>
      <c r="AJ6" s="35">
        <f>IF(AJ7="",NA(),AJ7)</f>
        <v>0</v>
      </c>
      <c r="AK6" s="35">
        <f t="shared" ref="AK6:AS6" si="5">IF(AK7="",NA(),AK7)</f>
        <v>0</v>
      </c>
      <c r="AL6" s="35">
        <f t="shared" si="5"/>
        <v>0</v>
      </c>
      <c r="AM6" s="35">
        <f t="shared" si="5"/>
        <v>0</v>
      </c>
      <c r="AN6" s="35">
        <f t="shared" si="5"/>
        <v>0</v>
      </c>
      <c r="AO6" s="36">
        <f t="shared" si="5"/>
        <v>5.72</v>
      </c>
      <c r="AP6" s="36">
        <f t="shared" si="5"/>
        <v>4.09</v>
      </c>
      <c r="AQ6" s="36">
        <f t="shared" si="5"/>
        <v>0.61</v>
      </c>
      <c r="AR6" s="36">
        <f t="shared" si="5"/>
        <v>0.54</v>
      </c>
      <c r="AS6" s="36">
        <f t="shared" si="5"/>
        <v>0.36</v>
      </c>
      <c r="AT6" s="35" t="str">
        <f>IF(AT7="","",IF(AT7="-","【-】","【"&amp;SUBSTITUTE(TEXT(AT7,"#,##0.00"),"-","△")&amp;"】"))</f>
        <v>【4.38】</v>
      </c>
      <c r="AU6" s="36">
        <f>IF(AU7="",NA(),AU7)</f>
        <v>108.32</v>
      </c>
      <c r="AV6" s="36">
        <f t="shared" ref="AV6:BD6" si="6">IF(AV7="",NA(),AV7)</f>
        <v>112.27</v>
      </c>
      <c r="AW6" s="36">
        <f t="shared" si="6"/>
        <v>16.14</v>
      </c>
      <c r="AX6" s="36">
        <f t="shared" si="6"/>
        <v>22.6</v>
      </c>
      <c r="AY6" s="36">
        <f t="shared" si="6"/>
        <v>19.37</v>
      </c>
      <c r="AZ6" s="36">
        <f t="shared" si="6"/>
        <v>182.39</v>
      </c>
      <c r="BA6" s="36">
        <f t="shared" si="6"/>
        <v>187.05</v>
      </c>
      <c r="BB6" s="36">
        <f t="shared" si="6"/>
        <v>55.68</v>
      </c>
      <c r="BC6" s="36">
        <f t="shared" si="6"/>
        <v>56.18</v>
      </c>
      <c r="BD6" s="36">
        <f t="shared" si="6"/>
        <v>59.45</v>
      </c>
      <c r="BE6" s="35" t="str">
        <f>IF(BE7="","",IF(BE7="-","【-】","【"&amp;SUBSTITUTE(TEXT(BE7,"#,##0.00"),"-","△")&amp;"】"))</f>
        <v>【59.95】</v>
      </c>
      <c r="BF6" s="36">
        <f>IF(BF7="",NA(),BF7)</f>
        <v>1141.79</v>
      </c>
      <c r="BG6" s="36">
        <f t="shared" ref="BG6:BO6" si="7">IF(BG7="",NA(),BG7)</f>
        <v>1114.45</v>
      </c>
      <c r="BH6" s="36">
        <f t="shared" si="7"/>
        <v>1089.6500000000001</v>
      </c>
      <c r="BI6" s="36">
        <f t="shared" si="7"/>
        <v>1077.3399999999999</v>
      </c>
      <c r="BJ6" s="36">
        <f t="shared" si="7"/>
        <v>1057.6199999999999</v>
      </c>
      <c r="BK6" s="36">
        <f t="shared" si="7"/>
        <v>671.46</v>
      </c>
      <c r="BL6" s="36">
        <f t="shared" si="7"/>
        <v>644.47</v>
      </c>
      <c r="BM6" s="36">
        <f t="shared" si="7"/>
        <v>627.59</v>
      </c>
      <c r="BN6" s="36">
        <f t="shared" si="7"/>
        <v>594.09</v>
      </c>
      <c r="BO6" s="36">
        <f t="shared" si="7"/>
        <v>576.02</v>
      </c>
      <c r="BP6" s="35" t="str">
        <f>IF(BP7="","",IF(BP7="-","【-】","【"&amp;SUBSTITUTE(TEXT(BP7,"#,##0.00"),"-","△")&amp;"】"))</f>
        <v>【728.30】</v>
      </c>
      <c r="BQ6" s="36">
        <f>IF(BQ7="",NA(),BQ7)</f>
        <v>90.6</v>
      </c>
      <c r="BR6" s="36">
        <f t="shared" ref="BR6:BZ6" si="8">IF(BR7="",NA(),BR7)</f>
        <v>95.12</v>
      </c>
      <c r="BS6" s="36">
        <f t="shared" si="8"/>
        <v>97.01</v>
      </c>
      <c r="BT6" s="36">
        <f t="shared" si="8"/>
        <v>97.99</v>
      </c>
      <c r="BU6" s="36">
        <f t="shared" si="8"/>
        <v>97.32</v>
      </c>
      <c r="BV6" s="36">
        <f t="shared" si="8"/>
        <v>107.64</v>
      </c>
      <c r="BW6" s="36">
        <f t="shared" si="8"/>
        <v>109.25</v>
      </c>
      <c r="BX6" s="36">
        <f t="shared" si="8"/>
        <v>113.93</v>
      </c>
      <c r="BY6" s="36">
        <f t="shared" si="8"/>
        <v>114.03</v>
      </c>
      <c r="BZ6" s="36">
        <f t="shared" si="8"/>
        <v>113.34</v>
      </c>
      <c r="CA6" s="35" t="str">
        <f>IF(CA7="","",IF(CA7="-","【-】","【"&amp;SUBSTITUTE(TEXT(CA7,"#,##0.00"),"-","△")&amp;"】"))</f>
        <v>【100.04】</v>
      </c>
      <c r="CB6" s="36">
        <f>IF(CB7="",NA(),CB7)</f>
        <v>209.45</v>
      </c>
      <c r="CC6" s="36">
        <f t="shared" ref="CC6:CK6" si="9">IF(CC7="",NA(),CC7)</f>
        <v>198.42</v>
      </c>
      <c r="CD6" s="36">
        <f t="shared" si="9"/>
        <v>193.74</v>
      </c>
      <c r="CE6" s="36">
        <f t="shared" si="9"/>
        <v>189.43</v>
      </c>
      <c r="CF6" s="36">
        <f t="shared" si="9"/>
        <v>189.15</v>
      </c>
      <c r="CG6" s="36">
        <f t="shared" si="9"/>
        <v>123.36</v>
      </c>
      <c r="CH6" s="36">
        <f t="shared" si="9"/>
        <v>121.96</v>
      </c>
      <c r="CI6" s="36">
        <f t="shared" si="9"/>
        <v>116.77</v>
      </c>
      <c r="CJ6" s="36">
        <f t="shared" si="9"/>
        <v>116.93</v>
      </c>
      <c r="CK6" s="36">
        <f t="shared" si="9"/>
        <v>117.4</v>
      </c>
      <c r="CL6" s="35" t="str">
        <f>IF(CL7="","",IF(CL7="-","【-】","【"&amp;SUBSTITUTE(TEXT(CL7,"#,##0.00"),"-","△")&amp;"】"))</f>
        <v>【137.82】</v>
      </c>
      <c r="CM6" s="36">
        <f>IF(CM7="",NA(),CM7)</f>
        <v>223.31</v>
      </c>
      <c r="CN6" s="36">
        <f t="shared" ref="CN6:CV6" si="10">IF(CN7="",NA(),CN7)</f>
        <v>226.52</v>
      </c>
      <c r="CO6" s="36">
        <f t="shared" si="10"/>
        <v>233.74</v>
      </c>
      <c r="CP6" s="36">
        <f t="shared" si="10"/>
        <v>239.99</v>
      </c>
      <c r="CQ6" s="36">
        <f t="shared" si="10"/>
        <v>227.5</v>
      </c>
      <c r="CR6" s="36">
        <f t="shared" si="10"/>
        <v>57.95</v>
      </c>
      <c r="CS6" s="36">
        <f t="shared" si="10"/>
        <v>59.8</v>
      </c>
      <c r="CT6" s="36">
        <f t="shared" si="10"/>
        <v>59.58</v>
      </c>
      <c r="CU6" s="36">
        <f t="shared" si="10"/>
        <v>58.79</v>
      </c>
      <c r="CV6" s="36">
        <f t="shared" si="10"/>
        <v>59.16</v>
      </c>
      <c r="CW6" s="35" t="str">
        <f>IF(CW7="","",IF(CW7="-","【-】","【"&amp;SUBSTITUTE(TEXT(CW7,"#,##0.00"),"-","△")&amp;"】"))</f>
        <v>【60.09】</v>
      </c>
      <c r="CX6" s="36">
        <f>IF(CX7="",NA(),CX7)</f>
        <v>85.42</v>
      </c>
      <c r="CY6" s="36">
        <f t="shared" ref="CY6:DG6" si="11">IF(CY7="",NA(),CY7)</f>
        <v>86.16</v>
      </c>
      <c r="CZ6" s="36">
        <f t="shared" si="11"/>
        <v>86.91</v>
      </c>
      <c r="DA6" s="36">
        <f t="shared" si="11"/>
        <v>87.36</v>
      </c>
      <c r="DB6" s="36">
        <f t="shared" si="11"/>
        <v>87.88</v>
      </c>
      <c r="DC6" s="36">
        <f t="shared" si="11"/>
        <v>98.56</v>
      </c>
      <c r="DD6" s="36">
        <f t="shared" si="11"/>
        <v>98.64</v>
      </c>
      <c r="DE6" s="36">
        <f t="shared" si="11"/>
        <v>98.71</v>
      </c>
      <c r="DF6" s="36">
        <f t="shared" si="11"/>
        <v>98.76</v>
      </c>
      <c r="DG6" s="36">
        <f t="shared" si="11"/>
        <v>98.86</v>
      </c>
      <c r="DH6" s="35" t="str">
        <f>IF(DH7="","",IF(DH7="-","【-】","【"&amp;SUBSTITUTE(TEXT(DH7,"#,##0.00"),"-","△")&amp;"】"))</f>
        <v>【94.90】</v>
      </c>
      <c r="DI6" s="36">
        <f>IF(DI7="",NA(),DI7)</f>
        <v>4.93</v>
      </c>
      <c r="DJ6" s="36">
        <f t="shared" ref="DJ6:DR6" si="12">IF(DJ7="",NA(),DJ7)</f>
        <v>6.49</v>
      </c>
      <c r="DK6" s="36">
        <f t="shared" si="12"/>
        <v>12.73</v>
      </c>
      <c r="DL6" s="36">
        <f t="shared" si="12"/>
        <v>15.02</v>
      </c>
      <c r="DM6" s="36">
        <f t="shared" si="12"/>
        <v>17.239999999999998</v>
      </c>
      <c r="DN6" s="36">
        <f t="shared" si="12"/>
        <v>30.56</v>
      </c>
      <c r="DO6" s="36">
        <f t="shared" si="12"/>
        <v>31.06</v>
      </c>
      <c r="DP6" s="36">
        <f t="shared" si="12"/>
        <v>42</v>
      </c>
      <c r="DQ6" s="36">
        <f t="shared" si="12"/>
        <v>43.2</v>
      </c>
      <c r="DR6" s="36">
        <f t="shared" si="12"/>
        <v>44.55</v>
      </c>
      <c r="DS6" s="35" t="str">
        <f>IF(DS7="","",IF(DS7="-","【-】","【"&amp;SUBSTITUTE(TEXT(DS7,"#,##0.00"),"-","△")&amp;"】"))</f>
        <v>【37.36】</v>
      </c>
      <c r="DT6" s="36">
        <f>IF(DT7="",NA(),DT7)</f>
        <v>0.33</v>
      </c>
      <c r="DU6" s="36">
        <f t="shared" ref="DU6:EC6" si="13">IF(DU7="",NA(),DU7)</f>
        <v>0.56000000000000005</v>
      </c>
      <c r="DV6" s="36">
        <f t="shared" si="13"/>
        <v>0.83</v>
      </c>
      <c r="DW6" s="36">
        <f t="shared" si="13"/>
        <v>2.59</v>
      </c>
      <c r="DX6" s="36">
        <f t="shared" si="13"/>
        <v>3.11</v>
      </c>
      <c r="DY6" s="36">
        <f t="shared" si="13"/>
        <v>6.24</v>
      </c>
      <c r="DZ6" s="36">
        <f t="shared" si="13"/>
        <v>6.43</v>
      </c>
      <c r="EA6" s="36">
        <f t="shared" si="13"/>
        <v>6.95</v>
      </c>
      <c r="EB6" s="36">
        <f t="shared" si="13"/>
        <v>7.39</v>
      </c>
      <c r="EC6" s="36">
        <f t="shared" si="13"/>
        <v>8.25</v>
      </c>
      <c r="ED6" s="35" t="str">
        <f>IF(ED7="","",IF(ED7="-","【-】","【"&amp;SUBSTITUTE(TEXT(ED7,"#,##0.00"),"-","△")&amp;"】"))</f>
        <v>【4.96】</v>
      </c>
      <c r="EE6" s="36">
        <f>IF(EE7="",NA(),EE7)</f>
        <v>0.04</v>
      </c>
      <c r="EF6" s="36">
        <f t="shared" ref="EF6:EN6" si="14">IF(EF7="",NA(),EF7)</f>
        <v>0.09</v>
      </c>
      <c r="EG6" s="36">
        <f t="shared" si="14"/>
        <v>0.08</v>
      </c>
      <c r="EH6" s="36">
        <f t="shared" si="14"/>
        <v>0.05</v>
      </c>
      <c r="EI6" s="36">
        <f t="shared" si="14"/>
        <v>0.05</v>
      </c>
      <c r="EJ6" s="36">
        <f t="shared" si="14"/>
        <v>0.35</v>
      </c>
      <c r="EK6" s="36">
        <f t="shared" si="14"/>
        <v>0.37</v>
      </c>
      <c r="EL6" s="36">
        <f t="shared" si="14"/>
        <v>0.38</v>
      </c>
      <c r="EM6" s="36">
        <f t="shared" si="14"/>
        <v>0.35</v>
      </c>
      <c r="EN6" s="36">
        <f t="shared" si="14"/>
        <v>0.39</v>
      </c>
      <c r="EO6" s="35" t="str">
        <f>IF(EO7="","",IF(EO7="-","【-】","【"&amp;SUBSTITUTE(TEXT(EO7,"#,##0.00"),"-","△")&amp;"】"))</f>
        <v>【0.27】</v>
      </c>
    </row>
    <row r="7" spans="1:148" s="37" customFormat="1">
      <c r="A7" s="29"/>
      <c r="B7" s="38">
        <v>2016</v>
      </c>
      <c r="C7" s="38">
        <v>331007</v>
      </c>
      <c r="D7" s="38">
        <v>46</v>
      </c>
      <c r="E7" s="38">
        <v>17</v>
      </c>
      <c r="F7" s="38">
        <v>1</v>
      </c>
      <c r="G7" s="38">
        <v>0</v>
      </c>
      <c r="H7" s="38" t="s">
        <v>108</v>
      </c>
      <c r="I7" s="38" t="s">
        <v>109</v>
      </c>
      <c r="J7" s="38" t="s">
        <v>110</v>
      </c>
      <c r="K7" s="38" t="s">
        <v>111</v>
      </c>
      <c r="L7" s="38" t="s">
        <v>112</v>
      </c>
      <c r="M7" s="38"/>
      <c r="N7" s="39" t="s">
        <v>113</v>
      </c>
      <c r="O7" s="39">
        <v>38.4</v>
      </c>
      <c r="P7" s="39">
        <v>65.040000000000006</v>
      </c>
      <c r="Q7" s="39">
        <v>82.56</v>
      </c>
      <c r="R7" s="39">
        <v>2957</v>
      </c>
      <c r="S7" s="39">
        <v>708652</v>
      </c>
      <c r="T7" s="39">
        <v>789.95</v>
      </c>
      <c r="U7" s="39">
        <v>897.08</v>
      </c>
      <c r="V7" s="39">
        <v>460238</v>
      </c>
      <c r="W7" s="39">
        <v>72.77</v>
      </c>
      <c r="X7" s="39">
        <v>6324.56</v>
      </c>
      <c r="Y7" s="39">
        <v>100.04</v>
      </c>
      <c r="Z7" s="39">
        <v>100.83</v>
      </c>
      <c r="AA7" s="39">
        <v>100.3</v>
      </c>
      <c r="AB7" s="39">
        <v>99.99</v>
      </c>
      <c r="AC7" s="39">
        <v>99.91</v>
      </c>
      <c r="AD7" s="39">
        <v>105.85</v>
      </c>
      <c r="AE7" s="39">
        <v>106.98</v>
      </c>
      <c r="AF7" s="39">
        <v>108.24</v>
      </c>
      <c r="AG7" s="39">
        <v>108.59</v>
      </c>
      <c r="AH7" s="39">
        <v>109.1</v>
      </c>
      <c r="AI7" s="39">
        <v>108.57</v>
      </c>
      <c r="AJ7" s="39">
        <v>0</v>
      </c>
      <c r="AK7" s="39">
        <v>0</v>
      </c>
      <c r="AL7" s="39">
        <v>0</v>
      </c>
      <c r="AM7" s="39">
        <v>0</v>
      </c>
      <c r="AN7" s="39">
        <v>0</v>
      </c>
      <c r="AO7" s="39">
        <v>5.72</v>
      </c>
      <c r="AP7" s="39">
        <v>4.09</v>
      </c>
      <c r="AQ7" s="39">
        <v>0.61</v>
      </c>
      <c r="AR7" s="39">
        <v>0.54</v>
      </c>
      <c r="AS7" s="39">
        <v>0.36</v>
      </c>
      <c r="AT7" s="39">
        <v>4.38</v>
      </c>
      <c r="AU7" s="39">
        <v>108.32</v>
      </c>
      <c r="AV7" s="39">
        <v>112.27</v>
      </c>
      <c r="AW7" s="39">
        <v>16.14</v>
      </c>
      <c r="AX7" s="39">
        <v>22.6</v>
      </c>
      <c r="AY7" s="39">
        <v>19.37</v>
      </c>
      <c r="AZ7" s="39">
        <v>182.39</v>
      </c>
      <c r="BA7" s="39">
        <v>187.05</v>
      </c>
      <c r="BB7" s="39">
        <v>55.68</v>
      </c>
      <c r="BC7" s="39">
        <v>56.18</v>
      </c>
      <c r="BD7" s="39">
        <v>59.45</v>
      </c>
      <c r="BE7" s="39">
        <v>59.95</v>
      </c>
      <c r="BF7" s="39">
        <v>1141.79</v>
      </c>
      <c r="BG7" s="39">
        <v>1114.45</v>
      </c>
      <c r="BH7" s="39">
        <v>1089.6500000000001</v>
      </c>
      <c r="BI7" s="39">
        <v>1077.3399999999999</v>
      </c>
      <c r="BJ7" s="39">
        <v>1057.6199999999999</v>
      </c>
      <c r="BK7" s="39">
        <v>671.46</v>
      </c>
      <c r="BL7" s="39">
        <v>644.47</v>
      </c>
      <c r="BM7" s="39">
        <v>627.59</v>
      </c>
      <c r="BN7" s="39">
        <v>594.09</v>
      </c>
      <c r="BO7" s="39">
        <v>576.02</v>
      </c>
      <c r="BP7" s="39">
        <v>728.3</v>
      </c>
      <c r="BQ7" s="39">
        <v>90.6</v>
      </c>
      <c r="BR7" s="39">
        <v>95.12</v>
      </c>
      <c r="BS7" s="39">
        <v>97.01</v>
      </c>
      <c r="BT7" s="39">
        <v>97.99</v>
      </c>
      <c r="BU7" s="39">
        <v>97.32</v>
      </c>
      <c r="BV7" s="39">
        <v>107.64</v>
      </c>
      <c r="BW7" s="39">
        <v>109.25</v>
      </c>
      <c r="BX7" s="39">
        <v>113.93</v>
      </c>
      <c r="BY7" s="39">
        <v>114.03</v>
      </c>
      <c r="BZ7" s="39">
        <v>113.34</v>
      </c>
      <c r="CA7" s="39">
        <v>100.04</v>
      </c>
      <c r="CB7" s="39">
        <v>209.45</v>
      </c>
      <c r="CC7" s="39">
        <v>198.42</v>
      </c>
      <c r="CD7" s="39">
        <v>193.74</v>
      </c>
      <c r="CE7" s="39">
        <v>189.43</v>
      </c>
      <c r="CF7" s="39">
        <v>189.15</v>
      </c>
      <c r="CG7" s="39">
        <v>123.36</v>
      </c>
      <c r="CH7" s="39">
        <v>121.96</v>
      </c>
      <c r="CI7" s="39">
        <v>116.77</v>
      </c>
      <c r="CJ7" s="39">
        <v>116.93</v>
      </c>
      <c r="CK7" s="39">
        <v>117.4</v>
      </c>
      <c r="CL7" s="39">
        <v>137.82</v>
      </c>
      <c r="CM7" s="39">
        <v>223.31</v>
      </c>
      <c r="CN7" s="39">
        <v>226.52</v>
      </c>
      <c r="CO7" s="39">
        <v>233.74</v>
      </c>
      <c r="CP7" s="39">
        <v>239.99</v>
      </c>
      <c r="CQ7" s="39">
        <v>227.5</v>
      </c>
      <c r="CR7" s="39">
        <v>57.95</v>
      </c>
      <c r="CS7" s="39">
        <v>59.8</v>
      </c>
      <c r="CT7" s="39">
        <v>59.58</v>
      </c>
      <c r="CU7" s="39">
        <v>58.79</v>
      </c>
      <c r="CV7" s="39">
        <v>59.16</v>
      </c>
      <c r="CW7" s="39">
        <v>60.09</v>
      </c>
      <c r="CX7" s="39">
        <v>85.42</v>
      </c>
      <c r="CY7" s="39">
        <v>86.16</v>
      </c>
      <c r="CZ7" s="39">
        <v>86.91</v>
      </c>
      <c r="DA7" s="39">
        <v>87.36</v>
      </c>
      <c r="DB7" s="39">
        <v>87.88</v>
      </c>
      <c r="DC7" s="39">
        <v>98.56</v>
      </c>
      <c r="DD7" s="39">
        <v>98.64</v>
      </c>
      <c r="DE7" s="39">
        <v>98.71</v>
      </c>
      <c r="DF7" s="39">
        <v>98.76</v>
      </c>
      <c r="DG7" s="39">
        <v>98.86</v>
      </c>
      <c r="DH7" s="39">
        <v>94.9</v>
      </c>
      <c r="DI7" s="39">
        <v>4.93</v>
      </c>
      <c r="DJ7" s="39">
        <v>6.49</v>
      </c>
      <c r="DK7" s="39">
        <v>12.73</v>
      </c>
      <c r="DL7" s="39">
        <v>15.02</v>
      </c>
      <c r="DM7" s="39">
        <v>17.239999999999998</v>
      </c>
      <c r="DN7" s="39">
        <v>30.56</v>
      </c>
      <c r="DO7" s="39">
        <v>31.06</v>
      </c>
      <c r="DP7" s="39">
        <v>42</v>
      </c>
      <c r="DQ7" s="39">
        <v>43.2</v>
      </c>
      <c r="DR7" s="39">
        <v>44.55</v>
      </c>
      <c r="DS7" s="39">
        <v>37.36</v>
      </c>
      <c r="DT7" s="39">
        <v>0.33</v>
      </c>
      <c r="DU7" s="39">
        <v>0.56000000000000005</v>
      </c>
      <c r="DV7" s="39">
        <v>0.83</v>
      </c>
      <c r="DW7" s="39">
        <v>2.59</v>
      </c>
      <c r="DX7" s="39">
        <v>3.11</v>
      </c>
      <c r="DY7" s="39">
        <v>6.24</v>
      </c>
      <c r="DZ7" s="39">
        <v>6.43</v>
      </c>
      <c r="EA7" s="39">
        <v>6.95</v>
      </c>
      <c r="EB7" s="39">
        <v>7.39</v>
      </c>
      <c r="EC7" s="39">
        <v>8.25</v>
      </c>
      <c r="ED7" s="39">
        <v>4.96</v>
      </c>
      <c r="EE7" s="39">
        <v>0.04</v>
      </c>
      <c r="EF7" s="39">
        <v>0.09</v>
      </c>
      <c r="EG7" s="39">
        <v>0.08</v>
      </c>
      <c r="EH7" s="39">
        <v>0.05</v>
      </c>
      <c r="EI7" s="39">
        <v>0.05</v>
      </c>
      <c r="EJ7" s="39">
        <v>0.35</v>
      </c>
      <c r="EK7" s="39">
        <v>0.37</v>
      </c>
      <c r="EL7" s="39">
        <v>0.38</v>
      </c>
      <c r="EM7" s="39">
        <v>0.35</v>
      </c>
      <c r="EN7" s="39">
        <v>0.39</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岡山市役所  ふじわら　けいこ</cp:lastModifiedBy>
  <cp:lastPrinted>2018-02-19T04:38:59Z</cp:lastPrinted>
  <dcterms:created xsi:type="dcterms:W3CDTF">2017-12-25T01:52:56Z</dcterms:created>
  <dcterms:modified xsi:type="dcterms:W3CDTF">2018-03-02T06:03:17Z</dcterms:modified>
  <cp:category/>
</cp:coreProperties>
</file>