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755051FA-6648-49C8-ABAF-0552E10F05D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１" sheetId="3" r:id="rId1"/>
    <sheet name="2" sheetId="21" r:id="rId2"/>
    <sheet name="3-1" sheetId="22" r:id="rId3"/>
    <sheet name="3-2" sheetId="23" r:id="rId4"/>
    <sheet name="3-3" sheetId="24" r:id="rId5"/>
    <sheet name="4-1" sheetId="25" r:id="rId6"/>
    <sheet name="4-2" sheetId="26" r:id="rId7"/>
    <sheet name="5" sheetId="27" r:id="rId8"/>
    <sheet name="6-1" sheetId="28" r:id="rId9"/>
    <sheet name="6-2" sheetId="29" r:id="rId10"/>
    <sheet name="7-1" sheetId="30" r:id="rId11"/>
    <sheet name="7-2" sheetId="31" r:id="rId12"/>
    <sheet name="8" sheetId="32" r:id="rId13"/>
    <sheet name="9" sheetId="33" r:id="rId14"/>
    <sheet name="10" sheetId="34" r:id="rId15"/>
    <sheet name="11" sheetId="35" r:id="rId16"/>
    <sheet name="12" sheetId="36" r:id="rId17"/>
    <sheet name="13" sheetId="37" r:id="rId18"/>
    <sheet name="14" sheetId="38" r:id="rId19"/>
    <sheet name="15" sheetId="39" r:id="rId20"/>
  </sheets>
  <definedNames>
    <definedName name="_xlnm.Print_Area" localSheetId="0">'１'!$A$1:$J$38</definedName>
    <definedName name="_xlnm.Print_Area" localSheetId="14">'10'!$A$1:$J$38</definedName>
    <definedName name="_xlnm.Print_Area" localSheetId="15">'11'!$A$1:$J$38</definedName>
    <definedName name="_xlnm.Print_Area" localSheetId="16">'12'!$A$1:$J$38</definedName>
    <definedName name="_xlnm.Print_Area" localSheetId="17">'13'!$A$1:$J$38</definedName>
    <definedName name="_xlnm.Print_Area" localSheetId="18">'14'!$A$1:$J$38</definedName>
    <definedName name="_xlnm.Print_Area" localSheetId="19">'15'!$A$1:$J$38</definedName>
    <definedName name="_xlnm.Print_Area" localSheetId="1">'2'!$A$1:$J$38</definedName>
    <definedName name="_xlnm.Print_Area" localSheetId="2">'3-1'!$A$1:$J$38</definedName>
    <definedName name="_xlnm.Print_Area" localSheetId="3">'3-2'!$A$1:$J$38</definedName>
    <definedName name="_xlnm.Print_Area" localSheetId="4">'3-3'!$A$1:$J$38</definedName>
    <definedName name="_xlnm.Print_Area" localSheetId="5">'4-1'!$A$1:$J$38</definedName>
    <definedName name="_xlnm.Print_Area" localSheetId="6">'4-2'!$A$1:$J$38</definedName>
    <definedName name="_xlnm.Print_Area" localSheetId="7">'5'!$A$1:$J$38</definedName>
    <definedName name="_xlnm.Print_Area" localSheetId="8">'6-1'!$A$1:$J$38</definedName>
    <definedName name="_xlnm.Print_Area" localSheetId="9">'6-2'!$A$1:$J$38</definedName>
    <definedName name="_xlnm.Print_Area" localSheetId="10">'7-1'!$A$1:$J$38</definedName>
    <definedName name="_xlnm.Print_Area" localSheetId="11">'7-2'!$A$1:$J$38</definedName>
    <definedName name="_xlnm.Print_Area" localSheetId="12">'8'!$A$1:$J$38</definedName>
    <definedName name="_xlnm.Print_Area" localSheetId="13">'9'!$A$1:$J$38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39" l="1"/>
  <c r="C38" i="39"/>
  <c r="C37" i="39"/>
  <c r="C36" i="39"/>
  <c r="F38" i="37"/>
  <c r="C38" i="37"/>
  <c r="C37" i="37"/>
  <c r="C36" i="37"/>
  <c r="F38" i="36"/>
  <c r="C38" i="36"/>
  <c r="C37" i="36"/>
  <c r="C36" i="36"/>
  <c r="F38" i="35"/>
  <c r="C38" i="35"/>
  <c r="C37" i="35"/>
  <c r="C36" i="35"/>
  <c r="F38" i="34"/>
  <c r="C38" i="34"/>
  <c r="C37" i="34"/>
  <c r="C36" i="34"/>
  <c r="F38" i="33"/>
  <c r="C38" i="33"/>
  <c r="C37" i="33"/>
  <c r="C36" i="33"/>
  <c r="F38" i="32"/>
  <c r="C38" i="32"/>
  <c r="C37" i="32"/>
  <c r="C36" i="32"/>
  <c r="F38" i="31"/>
  <c r="C38" i="31"/>
  <c r="C37" i="31"/>
  <c r="C36" i="31"/>
  <c r="F38" i="30"/>
  <c r="C38" i="30"/>
  <c r="C37" i="30"/>
  <c r="C36" i="30"/>
  <c r="F38" i="29"/>
  <c r="C38" i="29"/>
  <c r="C37" i="29"/>
  <c r="C36" i="29"/>
  <c r="F38" i="28"/>
  <c r="C38" i="28"/>
  <c r="C37" i="28"/>
  <c r="C36" i="28"/>
  <c r="F38" i="27"/>
  <c r="C38" i="27"/>
  <c r="C37" i="27"/>
  <c r="C36" i="27"/>
  <c r="F38" i="26"/>
  <c r="C38" i="26"/>
  <c r="C37" i="26"/>
  <c r="C36" i="26"/>
  <c r="F38" i="25"/>
  <c r="C38" i="25"/>
  <c r="C37" i="25"/>
  <c r="C36" i="25"/>
  <c r="F38" i="24"/>
  <c r="C38" i="24"/>
  <c r="C37" i="24"/>
  <c r="C36" i="24"/>
  <c r="F38" i="23"/>
  <c r="C38" i="23"/>
  <c r="C37" i="23"/>
  <c r="C36" i="23"/>
  <c r="F38" i="22"/>
  <c r="C38" i="22"/>
  <c r="C37" i="22"/>
  <c r="C36" i="22"/>
  <c r="F38" i="21"/>
  <c r="C38" i="21"/>
  <c r="C37" i="21"/>
  <c r="C36" i="21"/>
  <c r="F38" i="3"/>
  <c r="C38" i="3"/>
  <c r="C37" i="3"/>
  <c r="C36" i="3"/>
</calcChain>
</file>

<file path=xl/sharedStrings.xml><?xml version="1.0" encoding="utf-8"?>
<sst xmlns="http://schemas.openxmlformats.org/spreadsheetml/2006/main" count="5466" uniqueCount="45">
  <si>
    <t>属性</t>
    <rPh sb="0" eb="2">
      <t>ゾクセイ</t>
    </rPh>
    <phoneticPr fontId="1"/>
  </si>
  <si>
    <t>0-9</t>
  </si>
  <si>
    <t>20-39</t>
  </si>
  <si>
    <t>40-64</t>
  </si>
  <si>
    <t>65-</t>
  </si>
  <si>
    <t>男性</t>
    <rPh sb="0" eb="2">
      <t>ダンセイ</t>
    </rPh>
    <phoneticPr fontId="1"/>
  </si>
  <si>
    <t>女性</t>
    <rPh sb="0" eb="2">
      <t>ジョセイ</t>
    </rPh>
    <phoneticPr fontId="1"/>
  </si>
  <si>
    <t>単位：人</t>
    <rPh sb="0" eb="2">
      <t>タンイ</t>
    </rPh>
    <rPh sb="3" eb="4">
      <t>ニン</t>
    </rPh>
    <phoneticPr fontId="1"/>
  </si>
  <si>
    <t>10-19</t>
    <phoneticPr fontId="1"/>
  </si>
  <si>
    <t>性別</t>
    <rPh sb="0" eb="2">
      <t>セイベツ</t>
    </rPh>
    <phoneticPr fontId="1"/>
  </si>
  <si>
    <t>年代</t>
    <rPh sb="0" eb="2">
      <t>ネンダイ</t>
    </rPh>
    <phoneticPr fontId="1"/>
  </si>
  <si>
    <t>金</t>
  </si>
  <si>
    <t>土</t>
  </si>
  <si>
    <t>日</t>
  </si>
  <si>
    <t>月</t>
  </si>
  <si>
    <t>火</t>
  </si>
  <si>
    <t>水</t>
  </si>
  <si>
    <t>木</t>
  </si>
  <si>
    <t>２４時間通行量</t>
    <rPh sb="2" eb="4">
      <t>ジカン</t>
    </rPh>
    <phoneticPr fontId="1"/>
  </si>
  <si>
    <t>計</t>
    <rPh sb="0" eb="1">
      <t>ケイ</t>
    </rPh>
    <phoneticPr fontId="1"/>
  </si>
  <si>
    <t>①表町・上之町商店街
（北時計台付近）</t>
    <rPh sb="1" eb="3">
      <t>オモテマチ</t>
    </rPh>
    <rPh sb="4" eb="5">
      <t>カミ</t>
    </rPh>
    <rPh sb="5" eb="6">
      <t>ノ</t>
    </rPh>
    <rPh sb="6" eb="7">
      <t>マチ</t>
    </rPh>
    <rPh sb="7" eb="10">
      <t>ショウテンガイ</t>
    </rPh>
    <rPh sb="12" eb="13">
      <t>キタ</t>
    </rPh>
    <rPh sb="13" eb="16">
      <t>トケイダイ</t>
    </rPh>
    <rPh sb="16" eb="18">
      <t>フキン</t>
    </rPh>
    <phoneticPr fontId="1"/>
  </si>
  <si>
    <t>平均</t>
    <rPh sb="0" eb="2">
      <t>ヘイキン</t>
    </rPh>
    <phoneticPr fontId="1"/>
  </si>
  <si>
    <t>②表町・中之町商店街
（天満屋北付近）</t>
    <phoneticPr fontId="1"/>
  </si>
  <si>
    <t>③ー2表町・紙屋町商店街 
（サーカスドーム西付近）</t>
    <phoneticPr fontId="1"/>
  </si>
  <si>
    <t>③ー3表町・紙屋町商店街
（サーカスドーム南付近）</t>
    <phoneticPr fontId="1"/>
  </si>
  <si>
    <t>③ー１表町・紙屋町商店街
（サーカスドーム北付近）</t>
    <phoneticPr fontId="1"/>
  </si>
  <si>
    <t>④ー１表町・千日前商店街
（千日前ハレノワ通り付近）</t>
    <phoneticPr fontId="1"/>
  </si>
  <si>
    <t>④ー2表町・千日前商店街
（岡山芸術創造劇場入口付近）</t>
    <phoneticPr fontId="1"/>
  </si>
  <si>
    <t>⑤駅前商店街駅側アーケード
（ビックカメラ商店街入口付近）</t>
    <phoneticPr fontId="1"/>
  </si>
  <si>
    <t>⑥ー１本町
（髙島屋東付近）</t>
    <phoneticPr fontId="1"/>
  </si>
  <si>
    <t>⑥ー２本町
（髙島屋北付近）</t>
    <phoneticPr fontId="1"/>
  </si>
  <si>
    <t>⑦ー１岡山駅東口広場
（中央階段付近）</t>
    <phoneticPr fontId="1"/>
  </si>
  <si>
    <t>⑦ー2岡山駅東口広場
（地下道入口付近）</t>
    <phoneticPr fontId="1"/>
  </si>
  <si>
    <t>⑧奉還町商店街
（りぶら付近）</t>
    <phoneticPr fontId="1"/>
  </si>
  <si>
    <t>⑨西奉還町商店街
（奉還町３丁目付近）</t>
    <phoneticPr fontId="1"/>
  </si>
  <si>
    <t>⑩岡山駅地下街①
（ビックカメラ入口通路付近）</t>
    <phoneticPr fontId="1"/>
  </si>
  <si>
    <t>⑪岡山駅地下街②
（高島屋入口通路付近）</t>
    <phoneticPr fontId="1"/>
  </si>
  <si>
    <t>⑫岡山駅地下街③
（第１セントラルビル入口通路付近）</t>
    <phoneticPr fontId="1"/>
  </si>
  <si>
    <t>⑬岡山駅地下街④
（エキチカ広場付近）</t>
    <phoneticPr fontId="1"/>
  </si>
  <si>
    <t>⑭平和町①
（ハレまち通り平和橋付近）</t>
    <phoneticPr fontId="1"/>
  </si>
  <si>
    <t>⑮平和町②
（西川緑道公園平和橋付近）</t>
    <phoneticPr fontId="1"/>
  </si>
  <si>
    <t>平日平均</t>
  </si>
  <si>
    <t>休日（土・日・祝）平均</t>
  </si>
  <si>
    <t>-</t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</si>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</sst>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77" fontId="2" fillId="0" borderId="10" xfId="0" applyNumberFormat="1" applyFont="1" applyBorder="1" applyAlignment="1"/>
    <xf numFmtId="58" fontId="2" fillId="0" borderId="10" xfId="0" applyNumberFormat="1" applyFont="1" applyBorder="1" applyAlignment="1">
      <alignment horizontal="center" vertical="center"/>
    </xf>
    <xf numFmtId="58" fontId="3" fillId="0" borderId="10" xfId="0" applyNumberFormat="1" applyFont="1" applyBorder="1" applyAlignment="1">
      <alignment horizontal="center" vertical="center"/>
    </xf>
    <xf numFmtId="58" fontId="2" fillId="0" borderId="13" xfId="0" applyNumberFormat="1" applyFont="1" applyBorder="1" applyAlignment="1">
      <alignment horizontal="center" vertical="center"/>
    </xf>
    <xf numFmtId="58" fontId="3" fillId="0" borderId="1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vertical="center"/>
    </xf>
    <xf numFmtId="177" fontId="2" fillId="0" borderId="15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7" fontId="2" fillId="0" borderId="14" xfId="0" applyNumberFormat="1" applyFont="1" applyBorder="1"/>
    <xf numFmtId="177" fontId="2" fillId="0" borderId="14" xfId="0" applyNumberFormat="1" applyFont="1" applyBorder="1" applyAlignment="1">
      <alignment horizontal="center"/>
    </xf>
    <xf numFmtId="177" fontId="2" fillId="0" borderId="10" xfId="0" applyNumberFormat="1" applyFont="1" applyBorder="1"/>
    <xf numFmtId="177" fontId="2" fillId="0" borderId="10" xfId="0" applyNumberFormat="1" applyFont="1" applyBorder="1" applyAlignment="1">
      <alignment horizontal="center"/>
    </xf>
    <xf numFmtId="178" fontId="2" fillId="0" borderId="0" xfId="0" applyNumberFormat="1" applyFont="1"/>
    <xf numFmtId="177" fontId="2" fillId="0" borderId="16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/>
    </xf>
    <xf numFmtId="0" fontId="7" fillId="0" borderId="9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32" t="s">
        <v>20</v>
      </c>
      <c r="B2" s="33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33"/>
      <c r="B3" s="33"/>
      <c r="C3" s="36"/>
      <c r="D3" s="37" t="s">
        <v>9</v>
      </c>
      <c r="E3" s="38"/>
      <c r="F3" s="37" t="s">
        <v>10</v>
      </c>
      <c r="G3" s="39"/>
      <c r="H3" s="39"/>
      <c r="I3" s="39"/>
      <c r="J3" s="38"/>
    </row>
    <row r="4" spans="1:10" ht="13.5" customHeight="1" x14ac:dyDescent="0.15">
      <c r="A4" s="33"/>
      <c r="B4" s="33"/>
      <c r="C4" s="36"/>
      <c r="D4" s="8" t="s">
        <v>5</v>
      </c>
      <c r="E4" s="8" t="s">
        <v>6</v>
      </c>
      <c r="F4" s="8" t="s">
        <v>1</v>
      </c>
      <c r="G4" s="4" t="s">
        <v>8</v>
      </c>
      <c r="H4" s="8" t="s">
        <v>2</v>
      </c>
      <c r="I4" s="8" t="s">
        <v>3</v>
      </c>
      <c r="J4" s="8" t="s">
        <v>4</v>
      </c>
    </row>
    <row r="5" spans="1:10" ht="13.5" customHeight="1" x14ac:dyDescent="0.15">
      <c r="A5" s="12">
        <v>45383</v>
      </c>
      <c r="B5" s="12" t="s">
        <v>14</v>
      </c>
      <c r="C5" s="16">
        <v>4513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16">
        <v>4170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16">
        <v>5045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16">
        <v>4858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16">
        <v>5276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18">
        <v>6786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16">
        <v>7211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16">
        <v>5089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16">
        <v>4656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16">
        <v>4538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16">
        <v>4643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16">
        <v>5054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16">
        <v>6193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16">
        <v>5181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16">
        <v>4546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16">
        <v>4146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16">
        <v>5088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16">
        <v>5020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16">
        <v>5383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16">
        <v>6942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16">
        <v>6759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6">
        <v>4826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6">
        <v>4506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6">
        <v>5446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6">
        <v>4941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6">
        <v>5093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6">
        <v>6851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6">
        <v>6127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6">
        <v>6408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6">
        <v>5138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35"/>
      <c r="C36" s="21">
        <f t="shared" ref="C36" si="0">SUM(C5:C35)</f>
        <v>160433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AVERAGE(C5:C35)</f>
        <v>5347.7666666666664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28" t="s">
        <v>41</v>
      </c>
      <c r="B38" s="29"/>
      <c r="C38" s="11">
        <f>(C5+C6+C7+C8+C9+C12+C13+C14+C15+C16+C19+C20+C21+C22+C23+C26+C27+C28+C29+C30+C34)/21</f>
        <v>4855.9523809523807</v>
      </c>
      <c r="D38" s="30" t="s">
        <v>42</v>
      </c>
      <c r="E38" s="31"/>
      <c r="F38" s="11">
        <f>(C10+C11+C17+C18+C24+C25+C31+C32+C33)/9</f>
        <v>6495.333333333333</v>
      </c>
      <c r="G38" s="25"/>
      <c r="H38" s="25"/>
      <c r="I38" s="25"/>
      <c r="J38" s="25"/>
    </row>
  </sheetData>
  <mergeCells count="9">
    <mergeCell ref="A38:B38"/>
    <mergeCell ref="D38:E38"/>
    <mergeCell ref="A2:B4"/>
    <mergeCell ref="A37:B37"/>
    <mergeCell ref="A36:B36"/>
    <mergeCell ref="C2:C4"/>
    <mergeCell ref="D2:J2"/>
    <mergeCell ref="D3:E3"/>
    <mergeCell ref="F3:J3"/>
  </mergeCells>
  <phoneticPr fontId="1"/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32" t="s">
        <v>22</v>
      </c>
      <c r="B2" s="33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33"/>
      <c r="B3" s="33"/>
      <c r="C3" s="36"/>
      <c r="D3" s="37" t="s">
        <v>9</v>
      </c>
      <c r="E3" s="38"/>
      <c r="F3" s="37" t="s">
        <v>10</v>
      </c>
      <c r="G3" s="39"/>
      <c r="H3" s="39"/>
      <c r="I3" s="39"/>
      <c r="J3" s="38"/>
    </row>
    <row r="4" spans="1:10" ht="13.5" customHeight="1" x14ac:dyDescent="0.15">
      <c r="A4" s="33"/>
      <c r="B4" s="33"/>
      <c r="C4" s="42"/>
      <c r="D4" s="9" t="s">
        <v>5</v>
      </c>
      <c r="E4" s="9" t="s">
        <v>6</v>
      </c>
      <c r="F4" s="9" t="s">
        <v>1</v>
      </c>
      <c r="G4" s="10" t="s">
        <v>8</v>
      </c>
      <c r="H4" s="9" t="s">
        <v>2</v>
      </c>
      <c r="I4" s="9" t="s">
        <v>3</v>
      </c>
      <c r="J4" s="9" t="s">
        <v>4</v>
      </c>
    </row>
    <row r="5" spans="1:10" ht="13.5" customHeight="1" x14ac:dyDescent="0.15">
      <c r="A5" s="12">
        <v>45383</v>
      </c>
      <c r="B5" s="12" t="s">
        <v>14</v>
      </c>
      <c r="C5" s="18">
        <v>6169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18">
        <v>5200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18">
        <v>6941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18">
        <v>6246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18">
        <v>7130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18">
        <v>9506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18">
        <v>9744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18">
        <v>6416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18">
        <v>6042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18">
        <v>6853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18">
        <v>6233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18">
        <v>7240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18">
        <v>9306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18">
        <v>8638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18">
        <v>6163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18">
        <v>5502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18">
        <v>7410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18">
        <v>7028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18">
        <v>7492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18">
        <v>10347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18">
        <v>10046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8">
        <v>6540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8">
        <v>5795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8">
        <v>7527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8">
        <v>7482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7185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8">
        <v>9648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8">
        <v>9666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8">
        <v>10303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8">
        <v>6667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35"/>
      <c r="C36" s="21">
        <f t="shared" ref="C36" si="0">SUM(C5:C35)</f>
        <v>226465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AVERAGE(C5:C35)</f>
        <v>7548.833333333333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(C5+C6+C7+C8+C9+C12+C13+C14+C15+C16+C19+C20+C21+C22+C23+C26+C27+C28+C29+C30+C34)/21</f>
        <v>6631.4761904761908</v>
      </c>
      <c r="D38" s="30" t="s">
        <v>42</v>
      </c>
      <c r="E38" s="31"/>
      <c r="F38" s="11">
        <f>(C10+C11+C17+C18+C24+C25+C31+C32+C33)/9</f>
        <v>9689.3333333333339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32" t="s">
        <v>25</v>
      </c>
      <c r="B2" s="33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33"/>
      <c r="B3" s="33"/>
      <c r="C3" s="36"/>
      <c r="D3" s="37" t="s">
        <v>9</v>
      </c>
      <c r="E3" s="38"/>
      <c r="F3" s="37" t="s">
        <v>10</v>
      </c>
      <c r="G3" s="39"/>
      <c r="H3" s="39"/>
      <c r="I3" s="39"/>
      <c r="J3" s="38"/>
    </row>
    <row r="4" spans="1:10" ht="13.5" customHeight="1" x14ac:dyDescent="0.15">
      <c r="A4" s="33"/>
      <c r="B4" s="33"/>
      <c r="C4" s="42"/>
      <c r="D4" s="9" t="s">
        <v>5</v>
      </c>
      <c r="E4" s="9" t="s">
        <v>6</v>
      </c>
      <c r="F4" s="9" t="s">
        <v>1</v>
      </c>
      <c r="G4" s="10" t="s">
        <v>8</v>
      </c>
      <c r="H4" s="9" t="s">
        <v>2</v>
      </c>
      <c r="I4" s="9" t="s">
        <v>3</v>
      </c>
      <c r="J4" s="9" t="s">
        <v>4</v>
      </c>
    </row>
    <row r="5" spans="1:10" ht="13.5" customHeight="1" x14ac:dyDescent="0.15">
      <c r="A5" s="12">
        <v>45383</v>
      </c>
      <c r="B5" s="12" t="s">
        <v>14</v>
      </c>
      <c r="C5" s="26">
        <v>2456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26">
        <v>2131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26">
        <v>2772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26">
        <v>2346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26">
        <v>2421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26">
        <v>3626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26">
        <v>4523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26">
        <v>2395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26">
        <v>4349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26">
        <v>2413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26">
        <v>2475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26">
        <v>2646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26">
        <v>3708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26">
        <v>4482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26">
        <v>2495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26">
        <v>2153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26">
        <v>2693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26">
        <v>2546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26">
        <v>3078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26">
        <v>4463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26">
        <v>7424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26">
        <v>2157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8">
        <v>2362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8">
        <v>2516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8">
        <v>2595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2712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8">
        <v>3963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8">
        <v>4223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8">
        <v>12832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8">
        <v>2321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35"/>
      <c r="C36" s="21">
        <f t="shared" ref="C36" si="0">SUM(C5:C35)</f>
        <v>103276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AVERAGE(C5:C35)</f>
        <v>3442.5333333333333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(C5+C6+C7+C8+C9+C12+C13+C14+C15+C16+C19+C20+C21+C22+C23+C26+C27+C28+C29+C30+C34)/21</f>
        <v>2572.9523809523807</v>
      </c>
      <c r="D38" s="30" t="s">
        <v>42</v>
      </c>
      <c r="E38" s="31"/>
      <c r="F38" s="11">
        <f>(C10+C11+C17+C18+C24+C25+C31+C32+C33)/9</f>
        <v>5471.5555555555557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32" t="s">
        <v>23</v>
      </c>
      <c r="B2" s="33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33"/>
      <c r="B3" s="33"/>
      <c r="C3" s="36"/>
      <c r="D3" s="36" t="s">
        <v>9</v>
      </c>
      <c r="E3" s="36"/>
      <c r="F3" s="36" t="s">
        <v>10</v>
      </c>
      <c r="G3" s="36"/>
      <c r="H3" s="36"/>
      <c r="I3" s="36"/>
      <c r="J3" s="36"/>
    </row>
    <row r="4" spans="1:10" ht="13.5" customHeight="1" x14ac:dyDescent="0.15">
      <c r="A4" s="33"/>
      <c r="B4" s="33"/>
      <c r="C4" s="36"/>
      <c r="D4" s="8" t="s">
        <v>5</v>
      </c>
      <c r="E4" s="8" t="s">
        <v>6</v>
      </c>
      <c r="F4" s="8" t="s">
        <v>1</v>
      </c>
      <c r="G4" s="4" t="s">
        <v>8</v>
      </c>
      <c r="H4" s="8" t="s">
        <v>2</v>
      </c>
      <c r="I4" s="8" t="s">
        <v>3</v>
      </c>
      <c r="J4" s="8" t="s">
        <v>4</v>
      </c>
    </row>
    <row r="5" spans="1:10" ht="13.5" customHeight="1" x14ac:dyDescent="0.15">
      <c r="A5" s="12">
        <v>45383</v>
      </c>
      <c r="B5" s="12" t="s">
        <v>14</v>
      </c>
      <c r="C5" s="26">
        <v>873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26">
        <v>964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26">
        <v>747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26">
        <v>910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26">
        <v>1109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26">
        <v>1581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26">
        <v>1108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26">
        <v>727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26">
        <v>1193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26">
        <v>1118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26">
        <v>1116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26">
        <v>1551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26">
        <v>1895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26">
        <v>1522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26">
        <v>1366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26">
        <v>1293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26">
        <v>1670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26">
        <v>1385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26">
        <v>1679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26">
        <v>1649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26">
        <v>1108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26">
        <v>1160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8">
        <v>1095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8">
        <v>1004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8">
        <v>968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1320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8">
        <v>1247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8">
        <v>1290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8">
        <v>2814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8">
        <v>782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35"/>
      <c r="C36" s="21">
        <f t="shared" ref="C36" si="0">SUM(C5:C35)</f>
        <v>38244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AVERAGE(C5:C35)</f>
        <v>1274.8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(C5+C6+C7+C8+C9+C12+C13+C14+C15+C16+C19+C20+C21+C22+C23+C26+C27+C28+C29+C30+C34)/21</f>
        <v>1144.2857142857142</v>
      </c>
      <c r="D38" s="30" t="s">
        <v>42</v>
      </c>
      <c r="E38" s="31"/>
      <c r="F38" s="11">
        <f>(C10+C11+C17+C18+C24+C25+C31+C32+C33)/9</f>
        <v>1579.3333333333333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32" t="s">
        <v>24</v>
      </c>
      <c r="B2" s="33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33"/>
      <c r="B3" s="33"/>
      <c r="C3" s="36"/>
      <c r="D3" s="36" t="s">
        <v>9</v>
      </c>
      <c r="E3" s="36"/>
      <c r="F3" s="36" t="s">
        <v>10</v>
      </c>
      <c r="G3" s="36"/>
      <c r="H3" s="36"/>
      <c r="I3" s="36"/>
      <c r="J3" s="36"/>
    </row>
    <row r="4" spans="1:10" ht="13.5" customHeight="1" x14ac:dyDescent="0.15">
      <c r="A4" s="33"/>
      <c r="B4" s="33"/>
      <c r="C4" s="36"/>
      <c r="D4" s="8" t="s">
        <v>5</v>
      </c>
      <c r="E4" s="8" t="s">
        <v>6</v>
      </c>
      <c r="F4" s="8" t="s">
        <v>1</v>
      </c>
      <c r="G4" s="4" t="s">
        <v>8</v>
      </c>
      <c r="H4" s="8" t="s">
        <v>2</v>
      </c>
      <c r="I4" s="8" t="s">
        <v>3</v>
      </c>
      <c r="J4" s="8" t="s">
        <v>4</v>
      </c>
    </row>
    <row r="5" spans="1:10" ht="13.5" customHeight="1" x14ac:dyDescent="0.15">
      <c r="A5" s="12">
        <v>45383</v>
      </c>
      <c r="B5" s="12" t="s">
        <v>14</v>
      </c>
      <c r="C5" s="26">
        <v>1405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26">
        <v>1273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26">
        <v>1225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26">
        <v>1428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26">
        <v>1614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26">
        <v>2661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26">
        <v>2904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26">
        <v>1164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26">
        <v>3099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26">
        <v>1476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26">
        <v>1484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26">
        <v>1871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26">
        <v>2275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26">
        <v>3468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26">
        <v>1493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26">
        <v>1421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26">
        <v>1889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26">
        <v>1812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26">
        <v>2106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26">
        <v>2976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26">
        <v>4076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8">
        <v>1398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8">
        <v>1232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8">
        <v>1491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8">
        <v>1620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1756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8">
        <v>2943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8">
        <v>3004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8">
        <v>6580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8">
        <v>1274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35"/>
      <c r="C36" s="21">
        <f t="shared" ref="C36" si="0">SUM(C5:C35)</f>
        <v>64418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AVERAGE(C5:C35)</f>
        <v>2147.2666666666669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(C5+C6+C7+C8+C9+C12+C13+C14+C15+C16+C19+C20+C21+C22+C23+C26+C27+C28+C29+C30+C34)/21</f>
        <v>1596.7142857142858</v>
      </c>
      <c r="D38" s="30" t="s">
        <v>42</v>
      </c>
      <c r="E38" s="31"/>
      <c r="F38" s="11">
        <f>(C10+C11+C17+C18+C24+C25+C31+C32+C33)/9</f>
        <v>3431.8888888888887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32" t="s">
        <v>26</v>
      </c>
      <c r="B2" s="43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33"/>
      <c r="B3" s="43"/>
      <c r="C3" s="36"/>
      <c r="D3" s="36" t="s">
        <v>9</v>
      </c>
      <c r="E3" s="36"/>
      <c r="F3" s="36" t="s">
        <v>10</v>
      </c>
      <c r="G3" s="36"/>
      <c r="H3" s="36"/>
      <c r="I3" s="36"/>
      <c r="J3" s="36"/>
    </row>
    <row r="4" spans="1:10" ht="13.5" customHeight="1" x14ac:dyDescent="0.15">
      <c r="A4" s="33"/>
      <c r="B4" s="43"/>
      <c r="C4" s="36"/>
      <c r="D4" s="8" t="s">
        <v>5</v>
      </c>
      <c r="E4" s="8" t="s">
        <v>6</v>
      </c>
      <c r="F4" s="8" t="s">
        <v>1</v>
      </c>
      <c r="G4" s="4" t="s">
        <v>8</v>
      </c>
      <c r="H4" s="8" t="s">
        <v>2</v>
      </c>
      <c r="I4" s="8" t="s">
        <v>3</v>
      </c>
      <c r="J4" s="8" t="s">
        <v>4</v>
      </c>
    </row>
    <row r="5" spans="1:10" ht="13.5" customHeight="1" x14ac:dyDescent="0.15">
      <c r="A5" s="12">
        <v>45383</v>
      </c>
      <c r="B5" s="12" t="s">
        <v>14</v>
      </c>
      <c r="C5" s="18">
        <v>748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18">
        <v>716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18">
        <v>424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18">
        <v>885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18">
        <v>1076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18">
        <v>3670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18">
        <v>1843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18">
        <v>531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18">
        <v>2919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18">
        <v>859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18">
        <v>884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18">
        <v>715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18">
        <v>928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18">
        <v>3818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18">
        <v>704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18">
        <v>686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18">
        <v>923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18">
        <v>824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18">
        <v>972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18">
        <v>3680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18">
        <v>2550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8">
        <v>748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8">
        <v>722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8">
        <v>550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8">
        <v>725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850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8">
        <v>1640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8">
        <v>1930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8">
        <v>10211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8">
        <v>626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35"/>
      <c r="C36" s="21">
        <f t="shared" ref="C36" si="0">SUM(C5:C35)</f>
        <v>48357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AVERAGE(C5:C35)</f>
        <v>1611.9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(C5+C6+C7+C8+C9+C12+C13+C14+C15+C16+C19+C20+C21+C22+C23+C26+C27+C28+C29+C30+C34)/21</f>
        <v>861.28571428571433</v>
      </c>
      <c r="D38" s="30" t="s">
        <v>42</v>
      </c>
      <c r="E38" s="31"/>
      <c r="F38" s="11">
        <f>(C10+C11+C17+C18+C24+C25+C31+C32+C33)/9</f>
        <v>3363.3333333333335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44" t="s">
        <v>27</v>
      </c>
      <c r="B2" s="45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46"/>
      <c r="B3" s="45"/>
      <c r="C3" s="36"/>
      <c r="D3" s="36" t="s">
        <v>9</v>
      </c>
      <c r="E3" s="36"/>
      <c r="F3" s="36" t="s">
        <v>10</v>
      </c>
      <c r="G3" s="36"/>
      <c r="H3" s="36"/>
      <c r="I3" s="36"/>
      <c r="J3" s="36"/>
    </row>
    <row r="4" spans="1:10" ht="13.5" customHeight="1" x14ac:dyDescent="0.15">
      <c r="A4" s="46"/>
      <c r="B4" s="45"/>
      <c r="C4" s="42"/>
      <c r="D4" s="9" t="s">
        <v>5</v>
      </c>
      <c r="E4" s="9" t="s">
        <v>6</v>
      </c>
      <c r="F4" s="9" t="s">
        <v>1</v>
      </c>
      <c r="G4" s="10" t="s">
        <v>8</v>
      </c>
      <c r="H4" s="9" t="s">
        <v>2</v>
      </c>
      <c r="I4" s="9" t="s">
        <v>3</v>
      </c>
      <c r="J4" s="9" t="s">
        <v>4</v>
      </c>
    </row>
    <row r="5" spans="1:10" ht="13.5" customHeight="1" x14ac:dyDescent="0.15">
      <c r="A5" s="12">
        <v>45383</v>
      </c>
      <c r="B5" s="12" t="s">
        <v>14</v>
      </c>
      <c r="C5" s="18">
        <v>718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18">
        <v>663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18">
        <v>715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18">
        <v>1151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18">
        <v>1883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18">
        <v>3128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18">
        <v>2430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18">
        <v>1356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18">
        <v>4553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18">
        <v>1096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18">
        <v>1562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18">
        <v>1153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18">
        <v>869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18">
        <v>4952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18">
        <v>1235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18">
        <v>1069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18">
        <v>1666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18">
        <v>1032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18">
        <v>1530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18">
        <v>3502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18">
        <v>4623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8">
        <v>1150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8">
        <v>1051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8">
        <v>772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8">
        <v>1241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925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8">
        <v>2866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8">
        <v>2701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8">
        <v>8034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8">
        <v>702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35"/>
      <c r="C36" s="21">
        <f t="shared" ref="C36" si="0">SUM(C5:C35)</f>
        <v>60328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AVERAGE(C5:C35)</f>
        <v>2010.9333333333334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(C5+C6+C7+C8+C9+C12+C13+C14+C15+C16+C19+C20+C21+C22+C23+C26+C27+C28+C29+C30+C34)/21</f>
        <v>1296.3333333333333</v>
      </c>
      <c r="D38" s="30" t="s">
        <v>42</v>
      </c>
      <c r="E38" s="31"/>
      <c r="F38" s="11">
        <f>(C10+C11+C17+C18+C24+C25+C31+C32+C33)/9</f>
        <v>3678.3333333333335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47" t="s">
        <v>28</v>
      </c>
      <c r="B2" s="48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49"/>
      <c r="B3" s="48"/>
      <c r="C3" s="36"/>
      <c r="D3" s="36" t="s">
        <v>9</v>
      </c>
      <c r="E3" s="36"/>
      <c r="F3" s="36" t="s">
        <v>10</v>
      </c>
      <c r="G3" s="36"/>
      <c r="H3" s="36"/>
      <c r="I3" s="36"/>
      <c r="J3" s="36"/>
    </row>
    <row r="4" spans="1:10" ht="13.5" customHeight="1" x14ac:dyDescent="0.15">
      <c r="A4" s="49"/>
      <c r="B4" s="48"/>
      <c r="C4" s="42"/>
      <c r="D4" s="9" t="s">
        <v>5</v>
      </c>
      <c r="E4" s="9" t="s">
        <v>6</v>
      </c>
      <c r="F4" s="9" t="s">
        <v>1</v>
      </c>
      <c r="G4" s="10" t="s">
        <v>8</v>
      </c>
      <c r="H4" s="9" t="s">
        <v>2</v>
      </c>
      <c r="I4" s="9" t="s">
        <v>3</v>
      </c>
      <c r="J4" s="9" t="s">
        <v>4</v>
      </c>
    </row>
    <row r="5" spans="1:10" ht="13.5" customHeight="1" x14ac:dyDescent="0.15">
      <c r="A5" s="12">
        <v>45383</v>
      </c>
      <c r="B5" s="12" t="s">
        <v>14</v>
      </c>
      <c r="C5" s="18">
        <v>4679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18">
        <v>6440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18">
        <v>5158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18">
        <v>5080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18">
        <v>7551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18">
        <v>10383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18">
        <v>8932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18">
        <v>6204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18">
        <v>6330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18">
        <v>7323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18">
        <v>6775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18">
        <v>7023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18">
        <v>8834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18">
        <v>8437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18">
        <v>6485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18">
        <v>6513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18">
        <v>6667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18">
        <v>6263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18">
        <v>7601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18">
        <v>8929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18">
        <v>7801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8">
        <v>6238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8">
        <v>6501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8">
        <v>6880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8">
        <v>6297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8239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7" t="s">
        <v>43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7" t="s">
        <v>43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7" t="s">
        <v>43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7" t="s">
        <v>43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35"/>
      <c r="C36" s="21">
        <f t="shared" ref="C36" si="0">SUM(C5:C35)</f>
        <v>183563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AVERAGEIF(C5:C35, "&gt;=0")</f>
        <v>7060.1153846153848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(C5+C6+C7+C8+C9+C12+C13+C14+C15+C16+C19+C20+C21+C22+C23+C26+C27+C28+C29+C30)/20</f>
        <v>6512.35</v>
      </c>
      <c r="D38" s="30" t="s">
        <v>42</v>
      </c>
      <c r="E38" s="31"/>
      <c r="F38" s="11">
        <f>(C10+C11+C17+C18+C24+C25)/6</f>
        <v>8886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32" t="s">
        <v>29</v>
      </c>
      <c r="B2" s="43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33"/>
      <c r="B3" s="43"/>
      <c r="C3" s="36"/>
      <c r="D3" s="36" t="s">
        <v>9</v>
      </c>
      <c r="E3" s="36"/>
      <c r="F3" s="36" t="s">
        <v>10</v>
      </c>
      <c r="G3" s="36"/>
      <c r="H3" s="36"/>
      <c r="I3" s="36"/>
      <c r="J3" s="36"/>
    </row>
    <row r="4" spans="1:10" ht="13.5" customHeight="1" x14ac:dyDescent="0.15">
      <c r="A4" s="33"/>
      <c r="B4" s="43"/>
      <c r="C4" s="42"/>
      <c r="D4" s="9" t="s">
        <v>5</v>
      </c>
      <c r="E4" s="9" t="s">
        <v>6</v>
      </c>
      <c r="F4" s="9" t="s">
        <v>1</v>
      </c>
      <c r="G4" s="10" t="s">
        <v>8</v>
      </c>
      <c r="H4" s="9" t="s">
        <v>2</v>
      </c>
      <c r="I4" s="9" t="s">
        <v>3</v>
      </c>
      <c r="J4" s="9" t="s">
        <v>4</v>
      </c>
    </row>
    <row r="5" spans="1:10" ht="13.5" customHeight="1" x14ac:dyDescent="0.15">
      <c r="A5" s="12">
        <v>45383</v>
      </c>
      <c r="B5" s="12" t="s">
        <v>14</v>
      </c>
      <c r="C5" s="18">
        <v>8387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18">
        <v>8820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18">
        <v>5354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18">
        <v>8035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18">
        <v>12449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18">
        <v>13259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18">
        <v>8459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18">
        <v>5685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18">
        <v>7453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18">
        <v>8293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18">
        <v>7998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18">
        <v>12064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18">
        <v>13835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18">
        <v>8913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18">
        <v>7457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18">
        <v>8287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18">
        <v>8740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18">
        <v>8171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18">
        <v>12739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18">
        <v>14603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18">
        <v>6971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8">
        <v>7666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8">
        <v>7653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8">
        <v>8742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8">
        <v>8850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12770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8">
        <v>15530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8">
        <v>14650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8">
        <v>8071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8">
        <v>9329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35"/>
      <c r="C36" s="21">
        <f t="shared" ref="C36" si="0">SUM(C5:C35)</f>
        <v>289233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AVERAGE(C5:C35)</f>
        <v>9641.1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(C5+C6+C7+C8+C9+C12+C13+C14+C15+C16+C19+C20+C21+C22+C23+C26+C27+C28+C29+C30+C34)/21</f>
        <v>8806.7619047619046</v>
      </c>
      <c r="D38" s="30" t="s">
        <v>42</v>
      </c>
      <c r="E38" s="31"/>
      <c r="F38" s="11">
        <f>(C10+C11+C17+C18+C24+C25+C31+C32+C33)/9</f>
        <v>11587.888888888889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32" t="s">
        <v>30</v>
      </c>
      <c r="B2" s="43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33"/>
      <c r="B3" s="43"/>
      <c r="C3" s="36"/>
      <c r="D3" s="36" t="s">
        <v>9</v>
      </c>
      <c r="E3" s="36"/>
      <c r="F3" s="36" t="s">
        <v>10</v>
      </c>
      <c r="G3" s="36"/>
      <c r="H3" s="36"/>
      <c r="I3" s="36"/>
      <c r="J3" s="36"/>
    </row>
    <row r="4" spans="1:10" ht="13.5" customHeight="1" x14ac:dyDescent="0.15">
      <c r="A4" s="33"/>
      <c r="B4" s="43"/>
      <c r="C4" s="42"/>
      <c r="D4" s="9" t="s">
        <v>5</v>
      </c>
      <c r="E4" s="9" t="s">
        <v>6</v>
      </c>
      <c r="F4" s="9" t="s">
        <v>1</v>
      </c>
      <c r="G4" s="10" t="s">
        <v>8</v>
      </c>
      <c r="H4" s="9" t="s">
        <v>2</v>
      </c>
      <c r="I4" s="9" t="s">
        <v>3</v>
      </c>
      <c r="J4" s="9" t="s">
        <v>4</v>
      </c>
    </row>
    <row r="5" spans="1:10" ht="13.5" customHeight="1" x14ac:dyDescent="0.15">
      <c r="A5" s="12">
        <v>45383</v>
      </c>
      <c r="B5" s="12" t="s">
        <v>14</v>
      </c>
      <c r="C5" s="18">
        <v>3116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18">
        <v>5377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18">
        <v>2919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18">
        <v>4906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18">
        <v>5666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18">
        <v>6027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18">
        <v>4163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18">
        <v>3535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18">
        <v>4295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18">
        <v>3862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18">
        <v>4613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18">
        <v>4429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18">
        <v>4898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18">
        <v>3880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18">
        <v>4243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18">
        <v>4248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18">
        <v>4301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18">
        <v>4561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18">
        <v>4119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18">
        <v>6167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18">
        <v>3783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8">
        <v>4738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8">
        <v>4088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8">
        <v>4496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8">
        <v>3454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5983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8">
        <v>6190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8">
        <v>5698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8">
        <v>3822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8">
        <v>4670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35"/>
      <c r="C36" s="21">
        <f t="shared" ref="C36" si="0">SUM(C5:C35)</f>
        <v>136247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AVERAGE(C5:C35)</f>
        <v>4541.5666666666666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(C5+C6+C7+C8+C9+C12+C13+C14+C15+C16+C19+C20+C21+C22+C23+C26+C27+C28+C29+C30+C34)/21</f>
        <v>4362.8095238095239</v>
      </c>
      <c r="D38" s="30" t="s">
        <v>42</v>
      </c>
      <c r="E38" s="31"/>
      <c r="F38" s="11">
        <f>(C10+C11+C17+C18+C24+C25+C31+C32+C33)/9</f>
        <v>4958.666666666667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32" t="s">
        <v>31</v>
      </c>
      <c r="B2" s="43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33"/>
      <c r="B3" s="43"/>
      <c r="C3" s="36"/>
      <c r="D3" s="36" t="s">
        <v>9</v>
      </c>
      <c r="E3" s="36"/>
      <c r="F3" s="36" t="s">
        <v>10</v>
      </c>
      <c r="G3" s="36"/>
      <c r="H3" s="36"/>
      <c r="I3" s="36"/>
      <c r="J3" s="36"/>
    </row>
    <row r="4" spans="1:10" ht="13.5" customHeight="1" x14ac:dyDescent="0.15">
      <c r="A4" s="33"/>
      <c r="B4" s="43"/>
      <c r="C4" s="42"/>
      <c r="D4" s="9" t="s">
        <v>5</v>
      </c>
      <c r="E4" s="9" t="s">
        <v>6</v>
      </c>
      <c r="F4" s="9" t="s">
        <v>1</v>
      </c>
      <c r="G4" s="10" t="s">
        <v>8</v>
      </c>
      <c r="H4" s="9" t="s">
        <v>2</v>
      </c>
      <c r="I4" s="9" t="s">
        <v>3</v>
      </c>
      <c r="J4" s="9" t="s">
        <v>4</v>
      </c>
    </row>
    <row r="5" spans="1:10" ht="13.5" customHeight="1" x14ac:dyDescent="0.15">
      <c r="A5" s="12">
        <v>45383</v>
      </c>
      <c r="B5" s="12" t="s">
        <v>14</v>
      </c>
      <c r="C5" s="18">
        <v>53581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18">
        <v>50822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18">
        <v>42886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18">
        <v>48932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18">
        <v>56150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18">
        <v>61228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18">
        <v>54174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18">
        <v>43234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18">
        <v>45137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18">
        <v>46308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18">
        <v>45664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18">
        <v>53923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18">
        <v>56485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18">
        <v>52789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18">
        <v>44704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18">
        <v>45755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18">
        <v>46394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18">
        <v>46152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18">
        <v>54814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18">
        <v>60555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18">
        <v>48707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8">
        <v>45140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8">
        <v>43320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8">
        <v>45554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8">
        <v>47180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55452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8">
        <v>63884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8">
        <v>65219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8">
        <v>53646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8">
        <v>46251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35"/>
      <c r="C36" s="21">
        <f t="shared" ref="C36" si="0">SUM(C5:C35)</f>
        <v>1524040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AVERAGE(C5:C35)</f>
        <v>50801.333333333336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(C5+C6+C7+C8+C9+C12+C13+C14+C15+C16+C19+C20+C21+C22+C23+C26+C27+C28+C29+C30+C34)/21</f>
        <v>47969.190476190473</v>
      </c>
      <c r="D38" s="30" t="s">
        <v>42</v>
      </c>
      <c r="E38" s="31"/>
      <c r="F38" s="11">
        <f>(C10+C11+C17+C18+C24+C25+C31+C32+C33)/9</f>
        <v>57409.666666666664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32" t="s">
        <v>32</v>
      </c>
      <c r="B2" s="43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33"/>
      <c r="B3" s="43"/>
      <c r="C3" s="36"/>
      <c r="D3" s="36" t="s">
        <v>9</v>
      </c>
      <c r="E3" s="36"/>
      <c r="F3" s="36" t="s">
        <v>10</v>
      </c>
      <c r="G3" s="36"/>
      <c r="H3" s="36"/>
      <c r="I3" s="36"/>
      <c r="J3" s="36"/>
    </row>
    <row r="4" spans="1:10" ht="13.5" customHeight="1" x14ac:dyDescent="0.15">
      <c r="A4" s="33"/>
      <c r="B4" s="43"/>
      <c r="C4" s="42"/>
      <c r="D4" s="9" t="s">
        <v>5</v>
      </c>
      <c r="E4" s="9" t="s">
        <v>6</v>
      </c>
      <c r="F4" s="9" t="s">
        <v>1</v>
      </c>
      <c r="G4" s="10" t="s">
        <v>8</v>
      </c>
      <c r="H4" s="9" t="s">
        <v>2</v>
      </c>
      <c r="I4" s="9" t="s">
        <v>3</v>
      </c>
      <c r="J4" s="9" t="s">
        <v>4</v>
      </c>
    </row>
    <row r="5" spans="1:10" ht="13.5" customHeight="1" x14ac:dyDescent="0.15">
      <c r="A5" s="12">
        <v>45383</v>
      </c>
      <c r="B5" s="12" t="s">
        <v>14</v>
      </c>
      <c r="C5" s="18">
        <v>13437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18">
        <v>12182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18">
        <v>16817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18">
        <v>11835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18">
        <v>13663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18">
        <v>14847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18">
        <v>11119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18">
        <v>11885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18">
        <v>12567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18">
        <v>11461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18">
        <v>10927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18">
        <v>13887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18">
        <v>13754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18">
        <v>12551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18">
        <v>10896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18">
        <v>10802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18">
        <v>10693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18">
        <v>10974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18">
        <v>13738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18">
        <v>14904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18">
        <v>14490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8">
        <v>10505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8">
        <v>11554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8">
        <v>13425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8">
        <v>11039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13808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8">
        <v>14891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8">
        <v>13542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8">
        <v>13329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8">
        <v>11816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35"/>
      <c r="C36" s="21">
        <f t="shared" ref="C36" si="0">SUM(C5:C35)</f>
        <v>381338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AVERAGE(C5:C35)</f>
        <v>12711.266666666666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(C5+C6+C7+C8+C9+C12+C13+C14+C15+C16+C19+C20+C21+C22+C23+C26+C27+C28+C29+C30+C34)/21</f>
        <v>12281.476190476191</v>
      </c>
      <c r="D38" s="30" t="s">
        <v>42</v>
      </c>
      <c r="E38" s="31"/>
      <c r="F38" s="11">
        <f>(C10+C11+C17+C18+C24+C25+C31+C32+C33)/9</f>
        <v>13714.111111111111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32" t="s">
        <v>33</v>
      </c>
      <c r="B2" s="43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33"/>
      <c r="B3" s="43"/>
      <c r="C3" s="36"/>
      <c r="D3" s="36" t="s">
        <v>9</v>
      </c>
      <c r="E3" s="36"/>
      <c r="F3" s="36" t="s">
        <v>10</v>
      </c>
      <c r="G3" s="36"/>
      <c r="H3" s="36"/>
      <c r="I3" s="36"/>
      <c r="J3" s="36"/>
    </row>
    <row r="4" spans="1:10" ht="13.5" customHeight="1" x14ac:dyDescent="0.15">
      <c r="A4" s="33"/>
      <c r="B4" s="43"/>
      <c r="C4" s="42"/>
      <c r="D4" s="9" t="s">
        <v>5</v>
      </c>
      <c r="E4" s="9" t="s">
        <v>6</v>
      </c>
      <c r="F4" s="9" t="s">
        <v>1</v>
      </c>
      <c r="G4" s="10" t="s">
        <v>8</v>
      </c>
      <c r="H4" s="9" t="s">
        <v>2</v>
      </c>
      <c r="I4" s="9" t="s">
        <v>3</v>
      </c>
      <c r="J4" s="9" t="s">
        <v>4</v>
      </c>
    </row>
    <row r="5" spans="1:10" ht="13.5" customHeight="1" x14ac:dyDescent="0.15">
      <c r="A5" s="12">
        <v>45383</v>
      </c>
      <c r="B5" s="12" t="s">
        <v>14</v>
      </c>
      <c r="C5" s="18">
        <v>3232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18">
        <v>2936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18">
        <v>2938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18">
        <v>3292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18">
        <v>3352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18">
        <v>3642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18">
        <v>2820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18">
        <v>3320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18">
        <v>2942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18">
        <v>3221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18">
        <v>3486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18">
        <v>3766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18">
        <v>3851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18">
        <v>3153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18">
        <v>3462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18">
        <v>3457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18">
        <v>3488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18">
        <v>3358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18">
        <v>4042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18">
        <v>12524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18">
        <v>10828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8">
        <v>3435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8">
        <v>3371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8">
        <v>3521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8">
        <v>3687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4193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8">
        <v>4090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8">
        <v>3691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8">
        <v>3466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8">
        <v>3454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35"/>
      <c r="C36" s="21">
        <f t="shared" ref="C36" si="0">SUM(C5:C35)</f>
        <v>120018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AVERAGE(C5:C35)</f>
        <v>4000.6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(C5+C6+C7+C8+C9+C12+C13+C14+C15+C16+C19+C20+C21+C22+C23+C26+C27+C28+C29+C30+C34)/21</f>
        <v>3426.3333333333335</v>
      </c>
      <c r="D38" s="30" t="s">
        <v>42</v>
      </c>
      <c r="E38" s="31"/>
      <c r="F38" s="11">
        <f>(C10+C11+C17+C18+C24+C25+C31+C32+C33)/9</f>
        <v>5340.5555555555557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32" t="s">
        <v>34</v>
      </c>
      <c r="B2" s="43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33"/>
      <c r="B3" s="43"/>
      <c r="C3" s="36"/>
      <c r="D3" s="36" t="s">
        <v>9</v>
      </c>
      <c r="E3" s="36"/>
      <c r="F3" s="36" t="s">
        <v>10</v>
      </c>
      <c r="G3" s="36"/>
      <c r="H3" s="36"/>
      <c r="I3" s="36"/>
      <c r="J3" s="36"/>
    </row>
    <row r="4" spans="1:10" ht="13.5" customHeight="1" x14ac:dyDescent="0.15">
      <c r="A4" s="33"/>
      <c r="B4" s="43"/>
      <c r="C4" s="42"/>
      <c r="D4" s="9" t="s">
        <v>5</v>
      </c>
      <c r="E4" s="9" t="s">
        <v>6</v>
      </c>
      <c r="F4" s="9" t="s">
        <v>1</v>
      </c>
      <c r="G4" s="10" t="s">
        <v>8</v>
      </c>
      <c r="H4" s="9" t="s">
        <v>2</v>
      </c>
      <c r="I4" s="9" t="s">
        <v>3</v>
      </c>
      <c r="J4" s="9" t="s">
        <v>4</v>
      </c>
    </row>
    <row r="5" spans="1:10" ht="13.5" customHeight="1" x14ac:dyDescent="0.15">
      <c r="A5" s="12">
        <v>45383</v>
      </c>
      <c r="B5" s="12" t="s">
        <v>14</v>
      </c>
      <c r="C5" s="18">
        <v>2428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18">
        <v>2329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18">
        <v>2271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18">
        <v>2374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18">
        <v>2620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18">
        <v>2482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18">
        <v>2123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18">
        <v>2846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18">
        <v>2498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18">
        <v>3084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18">
        <v>3150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18">
        <v>3267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18">
        <v>2694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18">
        <v>2191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18">
        <v>3146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18">
        <v>3244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18">
        <v>3149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18">
        <v>3179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18">
        <v>3406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18">
        <v>3203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18">
        <v>2508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8">
        <v>3226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8">
        <v>3266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8">
        <v>3205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8">
        <v>3262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3438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8">
        <v>2973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8">
        <v>2567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8">
        <v>2282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7" t="s">
        <v>43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35"/>
      <c r="C36" s="21">
        <f t="shared" ref="C36" si="0">SUM(C5:C35)</f>
        <v>82411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>AVERAGEIF(C5:C35, "&gt;=0")</f>
        <v>2841.7586206896553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(C5+C6+C7+C8+C9+C12+C13+C14+C15+C16+C19+C20+C21+C22+C23+C26+C27+C28+C29+C30)/20</f>
        <v>2969.4</v>
      </c>
      <c r="D38" s="30" t="s">
        <v>42</v>
      </c>
      <c r="E38" s="31"/>
      <c r="F38" s="11">
        <f>(C10+C11+C17+C18+C24+C25+C31+C32+C33)/9</f>
        <v>2558.1111111111113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44" t="s">
        <v>35</v>
      </c>
      <c r="B2" s="45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46"/>
      <c r="B3" s="45"/>
      <c r="C3" s="36"/>
      <c r="D3" s="36" t="s">
        <v>9</v>
      </c>
      <c r="E3" s="36"/>
      <c r="F3" s="36" t="s">
        <v>10</v>
      </c>
      <c r="G3" s="36"/>
      <c r="H3" s="36"/>
      <c r="I3" s="36"/>
      <c r="J3" s="36"/>
    </row>
    <row r="4" spans="1:10" ht="13.5" customHeight="1" x14ac:dyDescent="0.15">
      <c r="A4" s="46"/>
      <c r="B4" s="45"/>
      <c r="C4" s="42"/>
      <c r="D4" s="9" t="s">
        <v>5</v>
      </c>
      <c r="E4" s="9" t="s">
        <v>6</v>
      </c>
      <c r="F4" s="9" t="s">
        <v>1</v>
      </c>
      <c r="G4" s="10" t="s">
        <v>8</v>
      </c>
      <c r="H4" s="9" t="s">
        <v>2</v>
      </c>
      <c r="I4" s="9" t="s">
        <v>3</v>
      </c>
      <c r="J4" s="9" t="s">
        <v>4</v>
      </c>
    </row>
    <row r="5" spans="1:10" ht="13.5" customHeight="1" x14ac:dyDescent="0.15">
      <c r="A5" s="12">
        <v>45383</v>
      </c>
      <c r="B5" s="12" t="s">
        <v>14</v>
      </c>
      <c r="C5" s="18">
        <v>12449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18">
        <v>12371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18">
        <v>13209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18">
        <v>12325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18">
        <v>14172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18">
        <v>13141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18">
        <v>10889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18">
        <v>12052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18">
        <v>12678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18">
        <v>12702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18">
        <v>12717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18">
        <v>15006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18">
        <v>13494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18">
        <v>10875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18">
        <v>13033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18">
        <v>12688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18">
        <v>13071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18">
        <v>13105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18">
        <v>15225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18">
        <v>13803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18">
        <v>12481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8">
        <v>12217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8">
        <v>12657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8">
        <v>13129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8">
        <v>12979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14963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8">
        <v>14466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8">
        <v>13770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8">
        <v>12664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8">
        <v>13826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35"/>
      <c r="C36" s="21">
        <f t="shared" ref="C36" si="0">SUM(C5:C35)</f>
        <v>392157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AVERAGE(C5:C35)</f>
        <v>13071.9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(C5+C6+C7+C8+C9+C12+C13+C14+C15+C16+C19+C20+C21+C22+C23+C26+C27+C28+C29+C30+C34)/21</f>
        <v>13170.190476190477</v>
      </c>
      <c r="D38" s="30" t="s">
        <v>42</v>
      </c>
      <c r="E38" s="31"/>
      <c r="F38" s="11">
        <f>(C10+C11+C17+C18+C24+C25+C31+C32+C33)/9</f>
        <v>12842.555555555555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32" t="s">
        <v>36</v>
      </c>
      <c r="B2" s="43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33"/>
      <c r="B3" s="43"/>
      <c r="C3" s="36"/>
      <c r="D3" s="36" t="s">
        <v>9</v>
      </c>
      <c r="E3" s="36"/>
      <c r="F3" s="36" t="s">
        <v>10</v>
      </c>
      <c r="G3" s="36"/>
      <c r="H3" s="36"/>
      <c r="I3" s="36"/>
      <c r="J3" s="36"/>
    </row>
    <row r="4" spans="1:10" ht="13.5" customHeight="1" x14ac:dyDescent="0.15">
      <c r="A4" s="33"/>
      <c r="B4" s="43"/>
      <c r="C4" s="42"/>
      <c r="D4" s="9" t="s">
        <v>5</v>
      </c>
      <c r="E4" s="9" t="s">
        <v>6</v>
      </c>
      <c r="F4" s="9" t="s">
        <v>1</v>
      </c>
      <c r="G4" s="10" t="s">
        <v>8</v>
      </c>
      <c r="H4" s="9" t="s">
        <v>2</v>
      </c>
      <c r="I4" s="9" t="s">
        <v>3</v>
      </c>
      <c r="J4" s="9" t="s">
        <v>4</v>
      </c>
    </row>
    <row r="5" spans="1:10" ht="13.5" customHeight="1" x14ac:dyDescent="0.15">
      <c r="A5" s="12">
        <v>45383</v>
      </c>
      <c r="B5" s="12" t="s">
        <v>14</v>
      </c>
      <c r="C5" s="18">
        <v>10533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18">
        <v>10182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18">
        <v>10731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18">
        <v>10342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18">
        <v>12506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18">
        <v>13960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18">
        <v>11291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18">
        <v>9299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18">
        <v>9736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18">
        <v>11203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18">
        <v>9486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18">
        <v>12150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18">
        <v>14166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18">
        <v>11709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18">
        <v>9290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18">
        <v>9518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18">
        <v>10092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18">
        <v>9772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18">
        <v>12645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18">
        <v>15649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18">
        <v>13752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8">
        <v>9176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8">
        <v>9935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8">
        <v>11401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8">
        <v>11717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14032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8">
        <v>16597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8">
        <v>16639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8">
        <v>15957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8">
        <v>12369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50"/>
      <c r="C36" s="21">
        <f t="shared" ref="C36" si="0">SUM(C5:C35)</f>
        <v>355835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AVERAGE(C5:C35)</f>
        <v>11861.166666666666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(C5+C6+C7+C8+C9+C12+C13+C14+C15+C16+C19+C20+C21+C22+C23+C26+C27+C28+C29+C30+C34)/21</f>
        <v>10767.380952380952</v>
      </c>
      <c r="D38" s="30" t="s">
        <v>42</v>
      </c>
      <c r="E38" s="31"/>
      <c r="F38" s="11">
        <f>(C10+C11+C17+C18+C24+C25+C31+C32+C33)/9</f>
        <v>14413.333333333334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51" t="s">
        <v>37</v>
      </c>
      <c r="B2" s="52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53"/>
      <c r="B3" s="52"/>
      <c r="C3" s="36"/>
      <c r="D3" s="36" t="s">
        <v>9</v>
      </c>
      <c r="E3" s="36"/>
      <c r="F3" s="36" t="s">
        <v>10</v>
      </c>
      <c r="G3" s="36"/>
      <c r="H3" s="36"/>
      <c r="I3" s="36"/>
      <c r="J3" s="36"/>
    </row>
    <row r="4" spans="1:10" ht="13.5" customHeight="1" x14ac:dyDescent="0.15">
      <c r="A4" s="53"/>
      <c r="B4" s="52"/>
      <c r="C4" s="42"/>
      <c r="D4" s="9" t="s">
        <v>5</v>
      </c>
      <c r="E4" s="9" t="s">
        <v>6</v>
      </c>
      <c r="F4" s="9" t="s">
        <v>1</v>
      </c>
      <c r="G4" s="10" t="s">
        <v>8</v>
      </c>
      <c r="H4" s="9" t="s">
        <v>2</v>
      </c>
      <c r="I4" s="9" t="s">
        <v>3</v>
      </c>
      <c r="J4" s="9" t="s">
        <v>4</v>
      </c>
    </row>
    <row r="5" spans="1:10" ht="13.5" customHeight="1" x14ac:dyDescent="0.15">
      <c r="A5" s="12">
        <v>45383</v>
      </c>
      <c r="B5" s="12" t="s">
        <v>14</v>
      </c>
      <c r="C5" s="18">
        <v>9766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18">
        <v>9039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18">
        <v>11479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18">
        <v>9170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18">
        <v>10105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18">
        <v>8480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18">
        <v>6442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18">
        <v>9521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18">
        <v>9175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18">
        <v>8850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18">
        <v>8468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18">
        <v>9791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18">
        <v>9003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18">
        <v>7355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18">
        <v>8519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18">
        <v>8464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18">
        <v>8832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18">
        <v>8858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18">
        <v>9710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18">
        <v>9274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18">
        <v>9568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8">
        <v>8371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8">
        <v>9605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8">
        <v>9845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8">
        <v>9359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10140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8">
        <v>9794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8">
        <v>9273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8">
        <v>9311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8">
        <v>9230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50"/>
      <c r="C36" s="21">
        <f t="shared" ref="C36" si="0">SUM(C5:C35)</f>
        <v>274797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AVERAGE(C5:C35)</f>
        <v>9159.9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(C5+C6+C7+C8+C9+C12+C13+C14+C15+C16+C19+C20+C21+C22+C23+C26+C27+C28+C29+C30+C34)/21</f>
        <v>9347.4761904761908</v>
      </c>
      <c r="D38" s="30" t="s">
        <v>42</v>
      </c>
      <c r="E38" s="31"/>
      <c r="F38" s="11">
        <f>(C10+C11+C17+C18+C24+C25+C31+C32+C33)/9</f>
        <v>8722.2222222222226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32" t="s">
        <v>38</v>
      </c>
      <c r="B2" s="43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33"/>
      <c r="B3" s="43"/>
      <c r="C3" s="36"/>
      <c r="D3" s="36" t="s">
        <v>9</v>
      </c>
      <c r="E3" s="36"/>
      <c r="F3" s="36" t="s">
        <v>10</v>
      </c>
      <c r="G3" s="36"/>
      <c r="H3" s="36"/>
      <c r="I3" s="36"/>
      <c r="J3" s="36"/>
    </row>
    <row r="4" spans="1:10" ht="13.5" customHeight="1" x14ac:dyDescent="0.15">
      <c r="A4" s="33"/>
      <c r="B4" s="43"/>
      <c r="C4" s="42"/>
      <c r="D4" s="9" t="s">
        <v>5</v>
      </c>
      <c r="E4" s="9" t="s">
        <v>6</v>
      </c>
      <c r="F4" s="9" t="s">
        <v>1</v>
      </c>
      <c r="G4" s="10" t="s">
        <v>8</v>
      </c>
      <c r="H4" s="9" t="s">
        <v>2</v>
      </c>
      <c r="I4" s="9" t="s">
        <v>3</v>
      </c>
      <c r="J4" s="9" t="s">
        <v>4</v>
      </c>
    </row>
    <row r="5" spans="1:10" ht="13.5" customHeight="1" x14ac:dyDescent="0.15">
      <c r="A5" s="12">
        <v>45383</v>
      </c>
      <c r="B5" s="12" t="s">
        <v>14</v>
      </c>
      <c r="C5" s="18">
        <v>29269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18">
        <v>26867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18">
        <v>32983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18">
        <v>25813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18">
        <v>27286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18">
        <v>28753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18">
        <v>27115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18">
        <v>25913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18">
        <v>23909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18">
        <v>24196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18">
        <v>21849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18">
        <v>26013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18">
        <v>32565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18">
        <v>30989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18">
        <v>22670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18">
        <v>22212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18">
        <v>23133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18">
        <v>22553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17" t="s">
        <v>43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17" t="s">
        <v>43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17" t="s">
        <v>43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7" t="s">
        <v>43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7" t="s">
        <v>43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7" t="s">
        <v>43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7" t="s">
        <v>43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26806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8">
        <v>34032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8">
        <v>38586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8">
        <v>39822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8">
        <v>26904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50"/>
      <c r="C36" s="21">
        <f t="shared" ref="C36" si="0">SUM(C5:C35)</f>
        <v>640238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AVERAGEIF(C5:C35, "&gt;=0")</f>
        <v>27836.434782608696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(C5+C6+C7+C8+C9+C12+C13+C14+C15+C16+C19+C20+C21+C22+C30+C34)/16</f>
        <v>25523.5</v>
      </c>
      <c r="D38" s="30" t="s">
        <v>42</v>
      </c>
      <c r="E38" s="31"/>
      <c r="F38" s="11">
        <f>(C10+C11+C17+C18+C31+C32+C33)/7</f>
        <v>33123.142857142855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32" t="s">
        <v>39</v>
      </c>
      <c r="B2" s="43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33"/>
      <c r="B3" s="43"/>
      <c r="C3" s="36"/>
      <c r="D3" s="36" t="s">
        <v>9</v>
      </c>
      <c r="E3" s="36"/>
      <c r="F3" s="36" t="s">
        <v>10</v>
      </c>
      <c r="G3" s="36"/>
      <c r="H3" s="36"/>
      <c r="I3" s="36"/>
      <c r="J3" s="36"/>
    </row>
    <row r="4" spans="1:10" ht="13.5" customHeight="1" x14ac:dyDescent="0.15">
      <c r="A4" s="33"/>
      <c r="B4" s="43"/>
      <c r="C4" s="42"/>
      <c r="D4" s="9" t="s">
        <v>5</v>
      </c>
      <c r="E4" s="9" t="s">
        <v>6</v>
      </c>
      <c r="F4" s="9" t="s">
        <v>1</v>
      </c>
      <c r="G4" s="10" t="s">
        <v>8</v>
      </c>
      <c r="H4" s="9" t="s">
        <v>2</v>
      </c>
      <c r="I4" s="9" t="s">
        <v>3</v>
      </c>
      <c r="J4" s="9" t="s">
        <v>4</v>
      </c>
    </row>
    <row r="5" spans="1:10" ht="13.5" customHeight="1" x14ac:dyDescent="0.15">
      <c r="A5" s="12">
        <v>45383</v>
      </c>
      <c r="B5" s="12" t="s">
        <v>14</v>
      </c>
      <c r="C5" s="17" t="s">
        <v>43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17" t="s">
        <v>43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17" t="s">
        <v>43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17" t="s">
        <v>43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17" t="s">
        <v>43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17" t="s">
        <v>43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17" t="s">
        <v>43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17" t="s">
        <v>43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17" t="s">
        <v>43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17" t="s">
        <v>43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17" t="s">
        <v>43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17" t="s">
        <v>43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17" t="s">
        <v>43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17" t="s">
        <v>43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17" t="s">
        <v>43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17" t="s">
        <v>43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17" t="s">
        <v>43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17" t="s">
        <v>43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17" t="s">
        <v>43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17" t="s">
        <v>43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17" t="s">
        <v>43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7" t="s">
        <v>43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7" t="s">
        <v>43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7" t="s">
        <v>43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7" t="s">
        <v>43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7" t="s">
        <v>43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7" t="s">
        <v>43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7" t="s">
        <v>43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7" t="s">
        <v>43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7" t="s">
        <v>43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27"/>
      <c r="D35" s="27"/>
      <c r="E35" s="27"/>
      <c r="F35" s="27"/>
      <c r="G35" s="27"/>
      <c r="H35" s="27"/>
      <c r="I35" s="27"/>
      <c r="J35" s="27"/>
    </row>
    <row r="36" spans="1:10" s="7" customFormat="1" ht="13.5" customHeight="1" thickTop="1" x14ac:dyDescent="0.15">
      <c r="A36" s="35" t="s">
        <v>19</v>
      </c>
      <c r="B36" s="50"/>
      <c r="C36" s="22" t="s">
        <v>43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4" t="s">
        <v>43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24" t="s">
        <v>43</v>
      </c>
      <c r="D38" s="30" t="s">
        <v>42</v>
      </c>
      <c r="E38" s="31"/>
      <c r="F38" s="24" t="s">
        <v>43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RowHeight="13.5" customHeight="1" x14ac:dyDescent="0.15"/>
  <cols>
    <col min="1" max="1" width="15.7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A1" s="5"/>
      <c r="B1" s="6"/>
      <c r="C1" s="6"/>
      <c r="J1" s="3" t="s">
        <v>7</v>
      </c>
    </row>
    <row r="2" spans="1:10" ht="13.5" customHeight="1" x14ac:dyDescent="0.15">
      <c r="A2" s="32" t="s">
        <v>40</v>
      </c>
      <c r="B2" s="43"/>
      <c r="C2" s="36" t="s">
        <v>18</v>
      </c>
      <c r="D2" s="36" t="s">
        <v>0</v>
      </c>
      <c r="E2" s="36"/>
      <c r="F2" s="36"/>
      <c r="G2" s="36"/>
      <c r="H2" s="36"/>
      <c r="I2" s="36"/>
      <c r="J2" s="36"/>
    </row>
    <row r="3" spans="1:10" ht="13.5" customHeight="1" x14ac:dyDescent="0.15">
      <c r="A3" s="33"/>
      <c r="B3" s="43"/>
      <c r="C3" s="36"/>
      <c r="D3" s="36" t="s">
        <v>9</v>
      </c>
      <c r="E3" s="36"/>
      <c r="F3" s="36" t="s">
        <v>10</v>
      </c>
      <c r="G3" s="36"/>
      <c r="H3" s="36"/>
      <c r="I3" s="36"/>
      <c r="J3" s="36"/>
    </row>
    <row r="4" spans="1:10" ht="13.5" customHeight="1" x14ac:dyDescent="0.15">
      <c r="A4" s="33"/>
      <c r="B4" s="43"/>
      <c r="C4" s="42"/>
      <c r="D4" s="9" t="s">
        <v>5</v>
      </c>
      <c r="E4" s="9" t="s">
        <v>6</v>
      </c>
      <c r="F4" s="9" t="s">
        <v>1</v>
      </c>
      <c r="G4" s="10" t="s">
        <v>8</v>
      </c>
      <c r="H4" s="9" t="s">
        <v>2</v>
      </c>
      <c r="I4" s="9" t="s">
        <v>3</v>
      </c>
      <c r="J4" s="9" t="s">
        <v>4</v>
      </c>
    </row>
    <row r="5" spans="1:10" ht="13.5" customHeight="1" x14ac:dyDescent="0.15">
      <c r="A5" s="12">
        <v>45383</v>
      </c>
      <c r="B5" s="12" t="s">
        <v>14</v>
      </c>
      <c r="C5" s="18">
        <v>2478</v>
      </c>
      <c r="D5" s="17" t="s">
        <v>44</v>
      </c>
      <c r="E5" s="17" t="s">
        <v>44</v>
      </c>
      <c r="F5" s="17" t="s">
        <v>44</v>
      </c>
      <c r="G5" s="17" t="s">
        <v>44</v>
      </c>
      <c r="H5" s="17" t="s">
        <v>44</v>
      </c>
      <c r="I5" s="17" t="s">
        <v>44</v>
      </c>
      <c r="J5" s="17" t="s">
        <v>44</v>
      </c>
    </row>
    <row r="6" spans="1:10" ht="13.5" customHeight="1" x14ac:dyDescent="0.15">
      <c r="A6" s="12">
        <v>45384</v>
      </c>
      <c r="B6" s="12" t="s">
        <v>15</v>
      </c>
      <c r="C6" s="18">
        <v>2335</v>
      </c>
      <c r="D6" s="17" t="s">
        <v>44</v>
      </c>
      <c r="E6" s="17" t="s">
        <v>44</v>
      </c>
      <c r="F6" s="17" t="s">
        <v>44</v>
      </c>
      <c r="G6" s="17" t="s">
        <v>44</v>
      </c>
      <c r="H6" s="17" t="s">
        <v>44</v>
      </c>
      <c r="I6" s="17" t="s">
        <v>44</v>
      </c>
      <c r="J6" s="17" t="s">
        <v>44</v>
      </c>
    </row>
    <row r="7" spans="1:10" ht="13.5" customHeight="1" x14ac:dyDescent="0.15">
      <c r="A7" s="12">
        <v>45385</v>
      </c>
      <c r="B7" s="12" t="s">
        <v>16</v>
      </c>
      <c r="C7" s="18">
        <v>1406</v>
      </c>
      <c r="D7" s="17" t="s">
        <v>44</v>
      </c>
      <c r="E7" s="17" t="s">
        <v>44</v>
      </c>
      <c r="F7" s="17" t="s">
        <v>44</v>
      </c>
      <c r="G7" s="17" t="s">
        <v>44</v>
      </c>
      <c r="H7" s="17" t="s">
        <v>44</v>
      </c>
      <c r="I7" s="17" t="s">
        <v>44</v>
      </c>
      <c r="J7" s="17" t="s">
        <v>44</v>
      </c>
    </row>
    <row r="8" spans="1:10" ht="13.5" customHeight="1" x14ac:dyDescent="0.15">
      <c r="A8" s="12">
        <v>45386</v>
      </c>
      <c r="B8" s="12" t="s">
        <v>17</v>
      </c>
      <c r="C8" s="18">
        <v>2572</v>
      </c>
      <c r="D8" s="17" t="s">
        <v>44</v>
      </c>
      <c r="E8" s="17" t="s">
        <v>44</v>
      </c>
      <c r="F8" s="17" t="s">
        <v>44</v>
      </c>
      <c r="G8" s="17" t="s">
        <v>44</v>
      </c>
      <c r="H8" s="17" t="s">
        <v>44</v>
      </c>
      <c r="I8" s="17" t="s">
        <v>44</v>
      </c>
      <c r="J8" s="17" t="s">
        <v>44</v>
      </c>
    </row>
    <row r="9" spans="1:10" ht="13.5" customHeight="1" x14ac:dyDescent="0.15">
      <c r="A9" s="12">
        <v>45387</v>
      </c>
      <c r="B9" s="12" t="s">
        <v>11</v>
      </c>
      <c r="C9" s="18">
        <v>3071</v>
      </c>
      <c r="D9" s="17" t="s">
        <v>44</v>
      </c>
      <c r="E9" s="17" t="s">
        <v>44</v>
      </c>
      <c r="F9" s="17" t="s">
        <v>44</v>
      </c>
      <c r="G9" s="17" t="s">
        <v>44</v>
      </c>
      <c r="H9" s="17" t="s">
        <v>44</v>
      </c>
      <c r="I9" s="17" t="s">
        <v>44</v>
      </c>
      <c r="J9" s="17" t="s">
        <v>44</v>
      </c>
    </row>
    <row r="10" spans="1:10" ht="13.5" customHeight="1" x14ac:dyDescent="0.15">
      <c r="A10" s="12">
        <v>45388</v>
      </c>
      <c r="B10" s="13" t="s">
        <v>12</v>
      </c>
      <c r="C10" s="18">
        <v>3445</v>
      </c>
      <c r="D10" s="17" t="s">
        <v>44</v>
      </c>
      <c r="E10" s="17" t="s">
        <v>44</v>
      </c>
      <c r="F10" s="17" t="s">
        <v>44</v>
      </c>
      <c r="G10" s="17" t="s">
        <v>44</v>
      </c>
      <c r="H10" s="17" t="s">
        <v>44</v>
      </c>
      <c r="I10" s="17" t="s">
        <v>44</v>
      </c>
      <c r="J10" s="17" t="s">
        <v>44</v>
      </c>
    </row>
    <row r="11" spans="1:10" ht="13.5" customHeight="1" x14ac:dyDescent="0.15">
      <c r="A11" s="12">
        <v>45389</v>
      </c>
      <c r="B11" s="13" t="s">
        <v>13</v>
      </c>
      <c r="C11" s="18">
        <v>3173</v>
      </c>
      <c r="D11" s="17" t="s">
        <v>44</v>
      </c>
      <c r="E11" s="17" t="s">
        <v>44</v>
      </c>
      <c r="F11" s="17" t="s">
        <v>44</v>
      </c>
      <c r="G11" s="17" t="s">
        <v>44</v>
      </c>
      <c r="H11" s="17" t="s">
        <v>44</v>
      </c>
      <c r="I11" s="17" t="s">
        <v>44</v>
      </c>
      <c r="J11" s="17" t="s">
        <v>44</v>
      </c>
    </row>
    <row r="12" spans="1:10" ht="13.5" customHeight="1" x14ac:dyDescent="0.15">
      <c r="A12" s="12">
        <v>45390</v>
      </c>
      <c r="B12" s="12" t="s">
        <v>14</v>
      </c>
      <c r="C12" s="18">
        <v>1749</v>
      </c>
      <c r="D12" s="17" t="s">
        <v>44</v>
      </c>
      <c r="E12" s="17" t="s">
        <v>44</v>
      </c>
      <c r="F12" s="17" t="s">
        <v>44</v>
      </c>
      <c r="G12" s="17" t="s">
        <v>44</v>
      </c>
      <c r="H12" s="17" t="s">
        <v>44</v>
      </c>
      <c r="I12" s="17" t="s">
        <v>44</v>
      </c>
      <c r="J12" s="17" t="s">
        <v>44</v>
      </c>
    </row>
    <row r="13" spans="1:10" ht="13.5" customHeight="1" x14ac:dyDescent="0.15">
      <c r="A13" s="12">
        <v>45391</v>
      </c>
      <c r="B13" s="12" t="s">
        <v>15</v>
      </c>
      <c r="C13" s="18">
        <v>2063</v>
      </c>
      <c r="D13" s="17" t="s">
        <v>44</v>
      </c>
      <c r="E13" s="17" t="s">
        <v>44</v>
      </c>
      <c r="F13" s="17" t="s">
        <v>44</v>
      </c>
      <c r="G13" s="17" t="s">
        <v>44</v>
      </c>
      <c r="H13" s="17" t="s">
        <v>44</v>
      </c>
      <c r="I13" s="17" t="s">
        <v>44</v>
      </c>
      <c r="J13" s="17" t="s">
        <v>44</v>
      </c>
    </row>
    <row r="14" spans="1:10" ht="13.5" customHeight="1" x14ac:dyDescent="0.15">
      <c r="A14" s="12">
        <v>45392</v>
      </c>
      <c r="B14" s="12" t="s">
        <v>16</v>
      </c>
      <c r="C14" s="18">
        <v>2315</v>
      </c>
      <c r="D14" s="17" t="s">
        <v>44</v>
      </c>
      <c r="E14" s="17" t="s">
        <v>44</v>
      </c>
      <c r="F14" s="17" t="s">
        <v>44</v>
      </c>
      <c r="G14" s="17" t="s">
        <v>44</v>
      </c>
      <c r="H14" s="17" t="s">
        <v>44</v>
      </c>
      <c r="I14" s="17" t="s">
        <v>44</v>
      </c>
      <c r="J14" s="17" t="s">
        <v>44</v>
      </c>
    </row>
    <row r="15" spans="1:10" ht="13.5" customHeight="1" x14ac:dyDescent="0.15">
      <c r="A15" s="12">
        <v>45393</v>
      </c>
      <c r="B15" s="12" t="s">
        <v>17</v>
      </c>
      <c r="C15" s="18">
        <v>2244</v>
      </c>
      <c r="D15" s="17" t="s">
        <v>44</v>
      </c>
      <c r="E15" s="17" t="s">
        <v>44</v>
      </c>
      <c r="F15" s="17" t="s">
        <v>44</v>
      </c>
      <c r="G15" s="17" t="s">
        <v>44</v>
      </c>
      <c r="H15" s="17" t="s">
        <v>44</v>
      </c>
      <c r="I15" s="17" t="s">
        <v>44</v>
      </c>
      <c r="J15" s="17" t="s">
        <v>44</v>
      </c>
    </row>
    <row r="16" spans="1:10" ht="13.5" customHeight="1" x14ac:dyDescent="0.15">
      <c r="A16" s="12">
        <v>45394</v>
      </c>
      <c r="B16" s="12" t="s">
        <v>11</v>
      </c>
      <c r="C16" s="18">
        <v>3183</v>
      </c>
      <c r="D16" s="17" t="s">
        <v>44</v>
      </c>
      <c r="E16" s="17" t="s">
        <v>44</v>
      </c>
      <c r="F16" s="17" t="s">
        <v>44</v>
      </c>
      <c r="G16" s="17" t="s">
        <v>44</v>
      </c>
      <c r="H16" s="17" t="s">
        <v>44</v>
      </c>
      <c r="I16" s="17" t="s">
        <v>44</v>
      </c>
      <c r="J16" s="17" t="s">
        <v>44</v>
      </c>
    </row>
    <row r="17" spans="1:10" ht="13.5" customHeight="1" x14ac:dyDescent="0.15">
      <c r="A17" s="12">
        <v>45395</v>
      </c>
      <c r="B17" s="13" t="s">
        <v>12</v>
      </c>
      <c r="C17" s="18">
        <v>3579</v>
      </c>
      <c r="D17" s="17" t="s">
        <v>44</v>
      </c>
      <c r="E17" s="17" t="s">
        <v>44</v>
      </c>
      <c r="F17" s="17" t="s">
        <v>44</v>
      </c>
      <c r="G17" s="17" t="s">
        <v>44</v>
      </c>
      <c r="H17" s="17" t="s">
        <v>44</v>
      </c>
      <c r="I17" s="17" t="s">
        <v>44</v>
      </c>
      <c r="J17" s="17" t="s">
        <v>44</v>
      </c>
    </row>
    <row r="18" spans="1:10" ht="13.5" customHeight="1" x14ac:dyDescent="0.15">
      <c r="A18" s="12">
        <v>45396</v>
      </c>
      <c r="B18" s="13" t="s">
        <v>13</v>
      </c>
      <c r="C18" s="18">
        <v>2693</v>
      </c>
      <c r="D18" s="17" t="s">
        <v>44</v>
      </c>
      <c r="E18" s="17" t="s">
        <v>44</v>
      </c>
      <c r="F18" s="17" t="s">
        <v>44</v>
      </c>
      <c r="G18" s="17" t="s">
        <v>44</v>
      </c>
      <c r="H18" s="17" t="s">
        <v>44</v>
      </c>
      <c r="I18" s="17" t="s">
        <v>44</v>
      </c>
      <c r="J18" s="17" t="s">
        <v>44</v>
      </c>
    </row>
    <row r="19" spans="1:10" ht="13.5" customHeight="1" x14ac:dyDescent="0.15">
      <c r="A19" s="12">
        <v>45397</v>
      </c>
      <c r="B19" s="12" t="s">
        <v>14</v>
      </c>
      <c r="C19" s="18">
        <v>2410</v>
      </c>
      <c r="D19" s="17" t="s">
        <v>44</v>
      </c>
      <c r="E19" s="17" t="s">
        <v>44</v>
      </c>
      <c r="F19" s="17" t="s">
        <v>44</v>
      </c>
      <c r="G19" s="17" t="s">
        <v>44</v>
      </c>
      <c r="H19" s="17" t="s">
        <v>44</v>
      </c>
      <c r="I19" s="17" t="s">
        <v>44</v>
      </c>
      <c r="J19" s="17" t="s">
        <v>44</v>
      </c>
    </row>
    <row r="20" spans="1:10" ht="13.5" customHeight="1" x14ac:dyDescent="0.15">
      <c r="A20" s="12">
        <v>45398</v>
      </c>
      <c r="B20" s="12" t="s">
        <v>15</v>
      </c>
      <c r="C20" s="18">
        <v>2371</v>
      </c>
      <c r="D20" s="17" t="s">
        <v>44</v>
      </c>
      <c r="E20" s="17" t="s">
        <v>44</v>
      </c>
      <c r="F20" s="17" t="s">
        <v>44</v>
      </c>
      <c r="G20" s="17" t="s">
        <v>44</v>
      </c>
      <c r="H20" s="17" t="s">
        <v>44</v>
      </c>
      <c r="I20" s="17" t="s">
        <v>44</v>
      </c>
      <c r="J20" s="17" t="s">
        <v>44</v>
      </c>
    </row>
    <row r="21" spans="1:10" ht="13.5" customHeight="1" x14ac:dyDescent="0.15">
      <c r="A21" s="12">
        <v>45399</v>
      </c>
      <c r="B21" s="12" t="s">
        <v>16</v>
      </c>
      <c r="C21" s="18">
        <v>2692</v>
      </c>
      <c r="D21" s="17" t="s">
        <v>44</v>
      </c>
      <c r="E21" s="17" t="s">
        <v>44</v>
      </c>
      <c r="F21" s="17" t="s">
        <v>44</v>
      </c>
      <c r="G21" s="17" t="s">
        <v>44</v>
      </c>
      <c r="H21" s="17" t="s">
        <v>44</v>
      </c>
      <c r="I21" s="17" t="s">
        <v>44</v>
      </c>
      <c r="J21" s="17" t="s">
        <v>44</v>
      </c>
    </row>
    <row r="22" spans="1:10" ht="13.5" customHeight="1" x14ac:dyDescent="0.15">
      <c r="A22" s="12">
        <v>45400</v>
      </c>
      <c r="B22" s="12" t="s">
        <v>17</v>
      </c>
      <c r="C22" s="18">
        <v>2679</v>
      </c>
      <c r="D22" s="17" t="s">
        <v>44</v>
      </c>
      <c r="E22" s="17" t="s">
        <v>44</v>
      </c>
      <c r="F22" s="17" t="s">
        <v>44</v>
      </c>
      <c r="G22" s="17" t="s">
        <v>44</v>
      </c>
      <c r="H22" s="17" t="s">
        <v>44</v>
      </c>
      <c r="I22" s="17" t="s">
        <v>44</v>
      </c>
      <c r="J22" s="17" t="s">
        <v>44</v>
      </c>
    </row>
    <row r="23" spans="1:10" ht="13.5" customHeight="1" x14ac:dyDescent="0.15">
      <c r="A23" s="12">
        <v>45401</v>
      </c>
      <c r="B23" s="12" t="s">
        <v>11</v>
      </c>
      <c r="C23" s="18">
        <v>3442</v>
      </c>
      <c r="D23" s="17" t="s">
        <v>44</v>
      </c>
      <c r="E23" s="17" t="s">
        <v>44</v>
      </c>
      <c r="F23" s="17" t="s">
        <v>44</v>
      </c>
      <c r="G23" s="17" t="s">
        <v>44</v>
      </c>
      <c r="H23" s="17" t="s">
        <v>44</v>
      </c>
      <c r="I23" s="17" t="s">
        <v>44</v>
      </c>
      <c r="J23" s="17" t="s">
        <v>44</v>
      </c>
    </row>
    <row r="24" spans="1:10" ht="13.5" customHeight="1" x14ac:dyDescent="0.15">
      <c r="A24" s="12">
        <v>45402</v>
      </c>
      <c r="B24" s="13" t="s">
        <v>12</v>
      </c>
      <c r="C24" s="18">
        <v>3427</v>
      </c>
      <c r="D24" s="17" t="s">
        <v>44</v>
      </c>
      <c r="E24" s="17" t="s">
        <v>44</v>
      </c>
      <c r="F24" s="17" t="s">
        <v>44</v>
      </c>
      <c r="G24" s="17" t="s">
        <v>44</v>
      </c>
      <c r="H24" s="17" t="s">
        <v>44</v>
      </c>
      <c r="I24" s="17" t="s">
        <v>44</v>
      </c>
      <c r="J24" s="17" t="s">
        <v>44</v>
      </c>
    </row>
    <row r="25" spans="1:10" ht="13.5" customHeight="1" x14ac:dyDescent="0.15">
      <c r="A25" s="12">
        <v>45403</v>
      </c>
      <c r="B25" s="13" t="s">
        <v>13</v>
      </c>
      <c r="C25" s="18">
        <v>1811</v>
      </c>
      <c r="D25" s="17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44</v>
      </c>
      <c r="J25" s="17" t="s">
        <v>44</v>
      </c>
    </row>
    <row r="26" spans="1:10" ht="13.5" customHeight="1" x14ac:dyDescent="0.15">
      <c r="A26" s="12">
        <v>45404</v>
      </c>
      <c r="B26" s="12" t="s">
        <v>14</v>
      </c>
      <c r="C26" s="18">
        <v>2413</v>
      </c>
      <c r="D26" s="17" t="s">
        <v>44</v>
      </c>
      <c r="E26" s="17" t="s">
        <v>44</v>
      </c>
      <c r="F26" s="17" t="s">
        <v>44</v>
      </c>
      <c r="G26" s="17" t="s">
        <v>44</v>
      </c>
      <c r="H26" s="17" t="s">
        <v>44</v>
      </c>
      <c r="I26" s="17" t="s">
        <v>44</v>
      </c>
      <c r="J26" s="17" t="s">
        <v>44</v>
      </c>
    </row>
    <row r="27" spans="1:10" ht="13.5" customHeight="1" x14ac:dyDescent="0.15">
      <c r="A27" s="12">
        <v>45405</v>
      </c>
      <c r="B27" s="12" t="s">
        <v>15</v>
      </c>
      <c r="C27" s="18">
        <v>2123</v>
      </c>
      <c r="D27" s="17" t="s">
        <v>44</v>
      </c>
      <c r="E27" s="17" t="s">
        <v>44</v>
      </c>
      <c r="F27" s="17" t="s">
        <v>44</v>
      </c>
      <c r="G27" s="17" t="s">
        <v>44</v>
      </c>
      <c r="H27" s="17" t="s">
        <v>44</v>
      </c>
      <c r="I27" s="17" t="s">
        <v>44</v>
      </c>
      <c r="J27" s="17" t="s">
        <v>44</v>
      </c>
    </row>
    <row r="28" spans="1:10" ht="13.5" customHeight="1" x14ac:dyDescent="0.15">
      <c r="A28" s="12">
        <v>45406</v>
      </c>
      <c r="B28" s="12" t="s">
        <v>16</v>
      </c>
      <c r="C28" s="18">
        <v>2100</v>
      </c>
      <c r="D28" s="17" t="s">
        <v>44</v>
      </c>
      <c r="E28" s="17" t="s">
        <v>44</v>
      </c>
      <c r="F28" s="17" t="s">
        <v>44</v>
      </c>
      <c r="G28" s="17" t="s">
        <v>44</v>
      </c>
      <c r="H28" s="17" t="s">
        <v>44</v>
      </c>
      <c r="I28" s="17" t="s">
        <v>44</v>
      </c>
      <c r="J28" s="17" t="s">
        <v>44</v>
      </c>
    </row>
    <row r="29" spans="1:10" ht="13.5" customHeight="1" x14ac:dyDescent="0.15">
      <c r="A29" s="12">
        <v>45407</v>
      </c>
      <c r="B29" s="12" t="s">
        <v>17</v>
      </c>
      <c r="C29" s="18">
        <v>2618</v>
      </c>
      <c r="D29" s="17" t="s">
        <v>44</v>
      </c>
      <c r="E29" s="17" t="s">
        <v>44</v>
      </c>
      <c r="F29" s="17" t="s">
        <v>44</v>
      </c>
      <c r="G29" s="17" t="s">
        <v>44</v>
      </c>
      <c r="H29" s="17" t="s">
        <v>44</v>
      </c>
      <c r="I29" s="17" t="s">
        <v>44</v>
      </c>
      <c r="J29" s="17" t="s">
        <v>44</v>
      </c>
    </row>
    <row r="30" spans="1:10" ht="13.5" customHeight="1" x14ac:dyDescent="0.15">
      <c r="A30" s="12">
        <v>45408</v>
      </c>
      <c r="B30" s="12" t="s">
        <v>11</v>
      </c>
      <c r="C30" s="18">
        <v>3301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  <c r="J30" s="17" t="s">
        <v>44</v>
      </c>
    </row>
    <row r="31" spans="1:10" ht="13.5" customHeight="1" x14ac:dyDescent="0.15">
      <c r="A31" s="12">
        <v>45409</v>
      </c>
      <c r="B31" s="13" t="s">
        <v>12</v>
      </c>
      <c r="C31" s="18">
        <v>3586</v>
      </c>
      <c r="D31" s="17" t="s">
        <v>44</v>
      </c>
      <c r="E31" s="17" t="s">
        <v>44</v>
      </c>
      <c r="F31" s="17" t="s">
        <v>44</v>
      </c>
      <c r="G31" s="17" t="s">
        <v>44</v>
      </c>
      <c r="H31" s="17" t="s">
        <v>44</v>
      </c>
      <c r="I31" s="17" t="s">
        <v>44</v>
      </c>
      <c r="J31" s="17" t="s">
        <v>44</v>
      </c>
    </row>
    <row r="32" spans="1:10" ht="13.5" customHeight="1" x14ac:dyDescent="0.15">
      <c r="A32" s="12">
        <v>45410</v>
      </c>
      <c r="B32" s="13" t="s">
        <v>13</v>
      </c>
      <c r="C32" s="18">
        <v>3291</v>
      </c>
      <c r="D32" s="17" t="s">
        <v>44</v>
      </c>
      <c r="E32" s="17" t="s">
        <v>44</v>
      </c>
      <c r="F32" s="17" t="s">
        <v>44</v>
      </c>
      <c r="G32" s="17" t="s">
        <v>44</v>
      </c>
      <c r="H32" s="17" t="s">
        <v>44</v>
      </c>
      <c r="I32" s="17" t="s">
        <v>44</v>
      </c>
      <c r="J32" s="17" t="s">
        <v>44</v>
      </c>
    </row>
    <row r="33" spans="1:10" ht="13.5" customHeight="1" x14ac:dyDescent="0.15">
      <c r="A33" s="12">
        <v>45411</v>
      </c>
      <c r="B33" s="13" t="s">
        <v>14</v>
      </c>
      <c r="C33" s="18">
        <v>1882</v>
      </c>
      <c r="D33" s="17" t="s">
        <v>44</v>
      </c>
      <c r="E33" s="17" t="s">
        <v>44</v>
      </c>
      <c r="F33" s="17" t="s">
        <v>44</v>
      </c>
      <c r="G33" s="17" t="s">
        <v>44</v>
      </c>
      <c r="H33" s="17" t="s">
        <v>44</v>
      </c>
      <c r="I33" s="17" t="s">
        <v>44</v>
      </c>
      <c r="J33" s="17" t="s">
        <v>44</v>
      </c>
    </row>
    <row r="34" spans="1:10" ht="13.5" customHeight="1" x14ac:dyDescent="0.15">
      <c r="A34" s="12">
        <v>45412</v>
      </c>
      <c r="B34" s="12" t="s">
        <v>15</v>
      </c>
      <c r="C34" s="18">
        <v>1920</v>
      </c>
      <c r="D34" s="17" t="s">
        <v>44</v>
      </c>
      <c r="E34" s="17" t="s">
        <v>44</v>
      </c>
      <c r="F34" s="17" t="s">
        <v>44</v>
      </c>
      <c r="G34" s="17" t="s">
        <v>44</v>
      </c>
      <c r="H34" s="17" t="s">
        <v>44</v>
      </c>
      <c r="I34" s="17" t="s">
        <v>44</v>
      </c>
      <c r="J34" s="17" t="s">
        <v>44</v>
      </c>
    </row>
    <row r="35" spans="1:10" ht="13.5" customHeight="1" thickBot="1" x14ac:dyDescent="0.2">
      <c r="A35" s="14"/>
      <c r="B35" s="15"/>
      <c r="C35" s="19"/>
      <c r="D35" s="20"/>
      <c r="E35" s="20"/>
      <c r="F35" s="20"/>
      <c r="G35" s="20"/>
      <c r="H35" s="20"/>
      <c r="I35" s="20"/>
      <c r="J35" s="20"/>
    </row>
    <row r="36" spans="1:10" s="7" customFormat="1" ht="13.5" customHeight="1" thickTop="1" x14ac:dyDescent="0.15">
      <c r="A36" s="35" t="s">
        <v>19</v>
      </c>
      <c r="B36" s="50"/>
      <c r="C36" s="21">
        <f t="shared" ref="C36" si="0">SUM(C5:C35)</f>
        <v>78372</v>
      </c>
      <c r="D36" s="17" t="s">
        <v>44</v>
      </c>
      <c r="E36" s="17" t="s">
        <v>44</v>
      </c>
      <c r="F36" s="17" t="s">
        <v>44</v>
      </c>
      <c r="G36" s="17" t="s">
        <v>44</v>
      </c>
      <c r="H36" s="17" t="s">
        <v>44</v>
      </c>
      <c r="I36" s="17" t="s">
        <v>44</v>
      </c>
      <c r="J36" s="17" t="s">
        <v>44</v>
      </c>
    </row>
    <row r="37" spans="1:10" s="7" customFormat="1" ht="13.5" customHeight="1" x14ac:dyDescent="0.15">
      <c r="A37" s="34" t="s">
        <v>21</v>
      </c>
      <c r="B37" s="34"/>
      <c r="C37" s="23">
        <f t="shared" ref="C37" si="1">AVERAGE(C5:C35)</f>
        <v>2612.4</v>
      </c>
      <c r="D37" s="17" t="s">
        <v>44</v>
      </c>
      <c r="E37" s="17" t="s">
        <v>44</v>
      </c>
      <c r="F37" s="17" t="s">
        <v>44</v>
      </c>
      <c r="G37" s="17" t="s">
        <v>44</v>
      </c>
      <c r="H37" s="17" t="s">
        <v>44</v>
      </c>
      <c r="I37" s="17" t="s">
        <v>44</v>
      </c>
      <c r="J37" s="17" t="s">
        <v>44</v>
      </c>
    </row>
    <row r="38" spans="1:10" ht="13.5" customHeight="1" x14ac:dyDescent="0.15">
      <c r="A38" s="40" t="s">
        <v>41</v>
      </c>
      <c r="B38" s="41"/>
      <c r="C38" s="11">
        <f>(C5+C6+C7+C8+C9+C12+C13+C14+C15+C16+C19+C20+C21+C22+C23+C26+C27+C28+C29+C30+C34)/21</f>
        <v>2451.6666666666665</v>
      </c>
      <c r="D38" s="30" t="s">
        <v>42</v>
      </c>
      <c r="E38" s="31"/>
      <c r="F38" s="11">
        <f>(C10+C11+C17+C18+C24+C25+C31+C32+C33)/9</f>
        <v>2987.4444444444443</v>
      </c>
      <c r="G38" s="25"/>
      <c r="H38" s="25"/>
      <c r="I38" s="25"/>
      <c r="J38" s="2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１</vt:lpstr>
      <vt:lpstr>2</vt:lpstr>
      <vt:lpstr>3-1</vt:lpstr>
      <vt:lpstr>3-2</vt:lpstr>
      <vt:lpstr>3-3</vt:lpstr>
      <vt:lpstr>4-1</vt:lpstr>
      <vt:lpstr>4-2</vt:lpstr>
      <vt:lpstr>5</vt:lpstr>
      <vt:lpstr>6-1</vt:lpstr>
      <vt:lpstr>6-2</vt:lpstr>
      <vt:lpstr>7-1</vt:lpstr>
      <vt:lpstr>7-2</vt:lpstr>
      <vt:lpstr>8</vt:lpstr>
      <vt:lpstr>9</vt:lpstr>
      <vt:lpstr>10</vt:lpstr>
      <vt:lpstr>11</vt:lpstr>
      <vt:lpstr>12</vt:lpstr>
      <vt:lpstr>13</vt:lpstr>
      <vt:lpstr>14</vt:lpstr>
      <vt:lpstr>15</vt:lpstr>
      <vt:lpstr>'１'!Print_Area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'3-1'!Print_Area</vt:lpstr>
      <vt:lpstr>'3-2'!Print_Area</vt:lpstr>
      <vt:lpstr>'3-3'!Print_Area</vt:lpstr>
      <vt:lpstr>'4-1'!Print_Area</vt:lpstr>
      <vt:lpstr>'4-2'!Print_Area</vt:lpstr>
      <vt:lpstr>'5'!Print_Area</vt:lpstr>
      <vt:lpstr>'6-1'!Print_Area</vt:lpstr>
      <vt:lpstr>'6-2'!Print_Area</vt:lpstr>
      <vt:lpstr>'7-1'!Print_Area</vt:lpstr>
      <vt:lpstr>'7-2'!Print_Area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2024-11-14T02:34:56Z</dcterms:modified>
</cp:coreProperties>
</file>