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755051FA-6648-49C8-ABAF-0552E10F05D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34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9" l="1"/>
  <c r="C38" i="39"/>
  <c r="C37" i="39"/>
  <c r="C36" i="39"/>
  <c r="F38" i="37"/>
  <c r="C38" i="37"/>
  <c r="C37" i="37"/>
  <c r="C36" i="37"/>
  <c r="F38" i="36"/>
  <c r="C38" i="36"/>
  <c r="C37" i="36"/>
  <c r="C36" i="36"/>
  <c r="F38" i="35"/>
  <c r="C38" i="35"/>
  <c r="C37" i="35"/>
  <c r="C36" i="35"/>
  <c r="F38" i="34"/>
  <c r="C38" i="34"/>
  <c r="C37" i="34"/>
  <c r="C36" i="34"/>
  <c r="F38" i="33"/>
  <c r="C38" i="33"/>
  <c r="C37" i="33"/>
  <c r="C36" i="33"/>
  <c r="F38" i="32"/>
  <c r="C38" i="32"/>
  <c r="C37" i="32"/>
  <c r="C36" i="32"/>
  <c r="F38" i="31"/>
  <c r="C38" i="31"/>
  <c r="C37" i="31"/>
  <c r="C36" i="31"/>
  <c r="F38" i="30"/>
  <c r="C38" i="30"/>
  <c r="C37" i="30"/>
  <c r="C36" i="30"/>
  <c r="F38" i="29"/>
  <c r="C38" i="29"/>
  <c r="C37" i="29"/>
  <c r="C36" i="29"/>
  <c r="F38" i="28"/>
  <c r="C38" i="28"/>
  <c r="C37" i="28"/>
  <c r="C36" i="28"/>
  <c r="F38" i="27"/>
  <c r="C38" i="27"/>
  <c r="C37" i="27"/>
  <c r="C36" i="27"/>
  <c r="F38" i="26"/>
  <c r="C38" i="26"/>
  <c r="C37" i="26"/>
  <c r="C36" i="26"/>
  <c r="F38" i="25"/>
  <c r="C38" i="25"/>
  <c r="C37" i="25"/>
  <c r="C36" i="25"/>
  <c r="F38" i="24"/>
  <c r="C38" i="24"/>
  <c r="C37" i="24"/>
  <c r="C36" i="24"/>
  <c r="F38" i="23"/>
  <c r="C38" i="23"/>
  <c r="C37" i="23"/>
  <c r="C36" i="23"/>
  <c r="F38" i="22"/>
  <c r="C38" i="22"/>
  <c r="C37" i="22"/>
  <c r="C36" i="22"/>
  <c r="F38" i="21"/>
  <c r="C38" i="21"/>
  <c r="C37" i="21"/>
  <c r="C36" i="21"/>
  <c r="F38" i="3"/>
  <c r="C38" i="3"/>
  <c r="C37" i="3"/>
  <c r="C36" i="3"/>
</calcChain>
</file>

<file path=xl/sharedStrings.xml><?xml version="1.0" encoding="utf-8"?>
<sst xmlns="http://schemas.openxmlformats.org/spreadsheetml/2006/main" count="5466" uniqueCount="45">
  <si>
    <t>属性</t>
    <rPh sb="0" eb="2">
      <t>ゾクセイ</t>
    </rPh>
    <phoneticPr fontId="1"/>
  </si>
  <si>
    <t>0-9</t>
  </si>
  <si>
    <t>20-39</t>
  </si>
  <si>
    <t>40-64</t>
  </si>
  <si>
    <t>65-</t>
  </si>
  <si>
    <t>男性</t>
    <rPh sb="0" eb="2">
      <t>ダンセイ</t>
    </rPh>
    <phoneticPr fontId="1"/>
  </si>
  <si>
    <t>女性</t>
    <rPh sb="0" eb="2">
      <t>ジョセイ</t>
    </rPh>
    <phoneticPr fontId="1"/>
  </si>
  <si>
    <t>単位：人</t>
    <rPh sb="0" eb="2">
      <t>タンイ</t>
    </rPh>
    <rPh sb="3" eb="4">
      <t>ニン</t>
    </rPh>
    <phoneticPr fontId="1"/>
  </si>
  <si>
    <t>10-19</t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</si>
  <si>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</si>
  <si>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</si>
  <si>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金</t>
  </si>
  <si>
    <t>土</t>
  </si>
  <si>
    <t>日</t>
  </si>
  <si>
    <t>月</t>
  </si>
  <si>
    <t>火</t>
  </si>
  <si>
    <t>水</t>
  </si>
  <si>
    <t>木</t>
  </si>
  <si>
    <t>２４時間通行量</t>
    <rPh sb="2" eb="4">
      <t>ジカン</t>
    </rPh>
    <phoneticPr fontId="1"/>
  </si>
  <si>
    <t>計</t>
    <rPh sb="0" eb="1">
      <t>ケイ</t>
    </rPh>
    <phoneticPr fontId="1"/>
  </si>
  <si>
    <t>①表町・上之町商店街
（北時計台付近）</t>
    <rPh sb="1" eb="3">
      <t>オモテマチ</t>
    </rPh>
    <rPh sb="4" eb="5">
      <t>カミ</t>
    </rPh>
    <rPh sb="5" eb="6">
      <t>ノ</t>
    </rPh>
    <rPh sb="6" eb="7">
      <t>マチ</t>
    </rPh>
    <rPh sb="7" eb="10">
      <t>ショウテンガイ</t>
    </rPh>
    <rPh sb="12" eb="13">
      <t>キタ</t>
    </rPh>
    <rPh sb="13" eb="16">
      <t>トケイダイ</t>
    </rPh>
    <rPh sb="16" eb="18">
      <t>フキン</t>
    </rPh>
    <phoneticPr fontId="1"/>
  </si>
  <si>
    <t>平均</t>
    <rPh sb="0" eb="2">
      <t>ヘイキン</t>
    </rPh>
    <phoneticPr fontId="1"/>
  </si>
  <si>
    <t>②表町・中之町商店街
（天満屋北付近）</t>
    <phoneticPr fontId="1"/>
  </si>
  <si>
    <t>③ー2表町・紙屋町商店街 
（サーカスドーム西付近）</t>
    <phoneticPr fontId="1"/>
  </si>
  <si>
    <t>③ー3表町・紙屋町商店街
（サーカスドーム南付近）</t>
    <phoneticPr fontId="1"/>
  </si>
  <si>
    <t>③ー１表町・紙屋町商店街
（サーカスドーム北付近）</t>
    <phoneticPr fontId="1"/>
  </si>
  <si>
    <t>④ー１表町・千日前商店街
（千日前ハレノワ通り付近）</t>
    <phoneticPr fontId="1"/>
  </si>
  <si>
    <t>④ー2表町・千日前商店街
（岡山芸術創造劇場入口付近）</t>
    <phoneticPr fontId="1"/>
  </si>
  <si>
    <t>⑤駅前商店街駅側アーケード
（ビックカメラ商店街入口付近）</t>
    <phoneticPr fontId="1"/>
  </si>
  <si>
    <t>⑥ー１本町
（髙島屋東付近）</t>
    <phoneticPr fontId="1"/>
  </si>
  <si>
    <t>⑥ー２本町
（髙島屋北付近）</t>
    <phoneticPr fontId="1"/>
  </si>
  <si>
    <t>⑦ー１岡山駅東口広場
（中央階段付近）</t>
    <phoneticPr fontId="1"/>
  </si>
  <si>
    <t>⑦ー2岡山駅東口広場
（地下道入口付近）</t>
    <phoneticPr fontId="1"/>
  </si>
  <si>
    <t>⑧奉還町商店街
（りぶら付近）</t>
    <phoneticPr fontId="1"/>
  </si>
  <si>
    <t>⑨西奉還町商店街
（奉還町３丁目付近）</t>
    <phoneticPr fontId="1"/>
  </si>
  <si>
    <t>⑩岡山駅地下街①
（ビックカメラ入口通路付近）</t>
    <phoneticPr fontId="1"/>
  </si>
  <si>
    <t>⑪岡山駅地下街②
（高島屋入口通路付近）</t>
    <phoneticPr fontId="1"/>
  </si>
  <si>
    <t>⑫岡山駅地下街③
（第１セントラルビル入口通路付近）</t>
    <phoneticPr fontId="1"/>
  </si>
  <si>
    <t>⑬岡山駅地下街④
（エキチカ広場付近）</t>
    <phoneticPr fontId="1"/>
  </si>
  <si>
    <t>⑭平和町①
（ハレまち通り平和橋付近）</t>
    <phoneticPr fontId="1"/>
  </si>
  <si>
    <t>⑮平和町②
（西川緑道公園平和橋付近）</t>
    <phoneticPr fontId="1"/>
  </si>
  <si>
    <t>平日平均</t>
  </si>
  <si>
    <t>休日（土・日・祝）平均</t>
  </si>
  <si>
    <t>-</t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</si>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</sst>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7" fontId="2" fillId="0" borderId="10" xfId="0" applyNumberFormat="1" applyFont="1" applyBorder="1" applyAlignment="1"/>
    <xf numFmtId="58" fontId="2" fillId="0" borderId="10" xfId="0" applyNumberFormat="1" applyFont="1" applyBorder="1" applyAlignment="1">
      <alignment horizontal="center" vertical="center"/>
    </xf>
    <xf numFmtId="58" fontId="3" fillId="0" borderId="10" xfId="0" applyNumberFormat="1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58" fontId="3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7" fontId="2" fillId="0" borderId="14" xfId="0" applyNumberFormat="1" applyFont="1" applyBorder="1"/>
    <xf numFmtId="177" fontId="2" fillId="0" borderId="14" xfId="0" applyNumberFormat="1" applyFont="1" applyBorder="1" applyAlignment="1">
      <alignment horizontal="center"/>
    </xf>
    <xf numFmtId="177" fontId="2" fillId="0" borderId="10" xfId="0" applyNumberFormat="1" applyFont="1" applyBorder="1"/>
    <xf numFmtId="177" fontId="2" fillId="0" borderId="10" xfId="0" applyNumberFormat="1" applyFont="1" applyBorder="1" applyAlignment="1">
      <alignment horizontal="center"/>
    </xf>
    <xf numFmtId="178" fontId="2" fillId="0" borderId="0" xfId="0" applyNumberFormat="1" applyFont="1"/>
    <xf numFmtId="177" fontId="2" fillId="0" borderId="16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/>
    </xf>
    <xf numFmtId="0" fontId="7" fillId="0" borderId="9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20</v>
      </c>
      <c r="B2" s="3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33"/>
      <c r="C3" s="36"/>
      <c r="D3" s="37" t="s">
        <v>9</v>
      </c>
      <c r="E3" s="38"/>
      <c r="F3" s="37" t="s">
        <v>10</v>
      </c>
      <c r="G3" s="39"/>
      <c r="H3" s="39"/>
      <c r="I3" s="39"/>
      <c r="J3" s="38"/>
    </row>
    <row r="4" spans="1:10" ht="13.5" customHeight="1" x14ac:dyDescent="0.15">
      <c r="A4" s="33"/>
      <c r="B4" s="33"/>
      <c r="C4" s="36"/>
      <c r="D4" s="8" t="s">
        <v>5</v>
      </c>
      <c r="E4" s="8" t="s">
        <v>6</v>
      </c>
      <c r="F4" s="8" t="s">
        <v>1</v>
      </c>
      <c r="G4" s="4" t="s">
        <v>8</v>
      </c>
      <c r="H4" s="8" t="s">
        <v>2</v>
      </c>
      <c r="I4" s="8" t="s">
        <v>3</v>
      </c>
      <c r="J4" s="8" t="s">
        <v>4</v>
      </c>
    </row>
    <row r="5" spans="1:10" ht="13.5" customHeight="1" x14ac:dyDescent="0.15">
      <c r="A5" s="12">
        <v>45383</v>
      </c>
      <c r="B5" s="12" t="s">
        <v>14</v>
      </c>
      <c r="C5" s="16">
        <v>4513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6">
        <v>4170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6">
        <v>5045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6">
        <v>4858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6">
        <v>5276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6786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6">
        <v>7211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6">
        <v>5089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6">
        <v>4656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6">
        <v>4538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6">
        <v>4643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6">
        <v>5054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6">
        <v>6193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6">
        <v>5181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6">
        <v>4546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6">
        <v>4146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6">
        <v>5088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6">
        <v>5020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6">
        <v>5383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6">
        <v>6942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6">
        <v>6759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6">
        <v>4826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6">
        <v>4506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6">
        <v>5446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6">
        <v>4941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6">
        <v>5093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6">
        <v>6851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6">
        <v>6127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6">
        <v>6408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6">
        <v>5138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160433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5347.7666666666664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28" t="s">
        <v>41</v>
      </c>
      <c r="B38" s="29"/>
      <c r="C38" s="11">
        <f>(C5+C6+C7+C8+C9+C12+C13+C14+C15+C16+C19+C20+C21+C22+C23+C26+C27+C28+C29+C30+C34)/21</f>
        <v>4855.9523809523807</v>
      </c>
      <c r="D38" s="30" t="s">
        <v>42</v>
      </c>
      <c r="E38" s="31"/>
      <c r="F38" s="11">
        <f>(C10+C11+C17+C18+C24+C25+C31+C32+C33)/9</f>
        <v>6495.333333333333</v>
      </c>
      <c r="G38" s="25"/>
      <c r="H38" s="25"/>
      <c r="I38" s="25"/>
      <c r="J38" s="25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30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3116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5377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2919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4906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5666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6027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4163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3535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4295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3862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4613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4429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4898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3880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4243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4248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4301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4561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4119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6167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3783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4738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4088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4496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3454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5983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6190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5698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3822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4670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136247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4541.5666666666666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4362.8095238095239</v>
      </c>
      <c r="D38" s="30" t="s">
        <v>42</v>
      </c>
      <c r="E38" s="31"/>
      <c r="F38" s="11">
        <f>(C10+C11+C17+C18+C24+C25+C31+C32+C33)/9</f>
        <v>4958.666666666667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31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53581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50822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42886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48932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56150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61228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54174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43234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45137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46308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45664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53923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56485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52789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44704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45755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46394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46152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54814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60555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48707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45140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43320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45554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47180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55452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63884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65219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53646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46251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1524040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50801.333333333336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47969.190476190473</v>
      </c>
      <c r="D38" s="30" t="s">
        <v>42</v>
      </c>
      <c r="E38" s="31"/>
      <c r="F38" s="11">
        <f>(C10+C11+C17+C18+C24+C25+C31+C32+C33)/9</f>
        <v>57409.666666666664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32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13437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12182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16817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11835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13663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14847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11119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11885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12567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11461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10927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13887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13754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12551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10896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10802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10693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10974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13738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14904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14490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10505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11554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13425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11039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13808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14891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13542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13329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11816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381338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12711.266666666666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12281.476190476191</v>
      </c>
      <c r="D38" s="30" t="s">
        <v>42</v>
      </c>
      <c r="E38" s="31"/>
      <c r="F38" s="11">
        <f>(C10+C11+C17+C18+C24+C25+C31+C32+C33)/9</f>
        <v>13714.111111111111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33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3232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2936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2938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3292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3352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3642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2820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3320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2942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3221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3486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3766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3851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3153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3462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3457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3488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3358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4042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12524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10828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3435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3371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3521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3687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4193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4090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3691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3466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3454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120018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4000.6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3426.3333333333335</v>
      </c>
      <c r="D38" s="30" t="s">
        <v>42</v>
      </c>
      <c r="E38" s="31"/>
      <c r="F38" s="11">
        <f>(C10+C11+C17+C18+C24+C25+C31+C32+C33)/9</f>
        <v>5340.5555555555557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34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2428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2329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2271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2374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2620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2482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2123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2846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2498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3084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3150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3267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2694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2191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3146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3244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3149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3179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3406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3203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2508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3226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3266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3205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3262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3438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2973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2567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2282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7" t="s">
        <v>43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82411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>AVERAGEIF(C5:C35, "&gt;=0")</f>
        <v>2841.7586206896553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(C5+C6+C7+C8+C9+C12+C13+C14+C15+C16+C19+C20+C21+C22+C23+C26+C27+C28+C29+C30)/20</f>
        <v>2969.4</v>
      </c>
      <c r="D38" s="30" t="s">
        <v>42</v>
      </c>
      <c r="E38" s="31"/>
      <c r="F38" s="11">
        <f>(C10+C11+C17+C18+C24+C25+C31+C32+C33)/9</f>
        <v>2558.1111111111113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44" t="s">
        <v>35</v>
      </c>
      <c r="B2" s="45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46"/>
      <c r="B3" s="45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46"/>
      <c r="B4" s="45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12449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12371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13209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12325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14172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13141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10889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12052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12678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12702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12717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15006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13494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10875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13033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12688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13071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13105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15225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13803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12481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12217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12657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13129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12979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14963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14466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13770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12664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13826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392157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13071.9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13170.190476190477</v>
      </c>
      <c r="D38" s="30" t="s">
        <v>42</v>
      </c>
      <c r="E38" s="31"/>
      <c r="F38" s="11">
        <f>(C10+C11+C17+C18+C24+C25+C31+C32+C33)/9</f>
        <v>12842.555555555555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36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10533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10182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10731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10342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12506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13960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11291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9299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9736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11203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9486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12150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14166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11709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9290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9518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10092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9772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12645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15649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13752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9176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9935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11401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11717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14032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16597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16639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15957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12369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50"/>
      <c r="C36" s="21">
        <f t="shared" ref="C36" si="0">SUM(C5:C35)</f>
        <v>355835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11861.166666666666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10767.380952380952</v>
      </c>
      <c r="D38" s="30" t="s">
        <v>42</v>
      </c>
      <c r="E38" s="31"/>
      <c r="F38" s="11">
        <f>(C10+C11+C17+C18+C24+C25+C31+C32+C33)/9</f>
        <v>14413.333333333334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51" t="s">
        <v>37</v>
      </c>
      <c r="B2" s="52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53"/>
      <c r="B3" s="52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53"/>
      <c r="B4" s="52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9766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9039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11479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9170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10105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8480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6442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9521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9175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8850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8468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9791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9003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7355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8519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8464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8832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8858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9710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9274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9568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8371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9605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9845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9359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10140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9794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9273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9311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9230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50"/>
      <c r="C36" s="21">
        <f t="shared" ref="C36" si="0">SUM(C5:C35)</f>
        <v>274797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9159.9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9347.4761904761908</v>
      </c>
      <c r="D38" s="30" t="s">
        <v>42</v>
      </c>
      <c r="E38" s="31"/>
      <c r="F38" s="11">
        <f>(C10+C11+C17+C18+C24+C25+C31+C32+C33)/9</f>
        <v>8722.2222222222226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38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29269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26867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32983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25813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27286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28753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27115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25913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23909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24196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21849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26013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32565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30989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22670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22212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23133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22553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7" t="s">
        <v>43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7" t="s">
        <v>43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7" t="s">
        <v>43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7" t="s">
        <v>43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7" t="s">
        <v>43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7" t="s">
        <v>43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7" t="s">
        <v>43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26806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34032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38586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39822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26904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50"/>
      <c r="C36" s="21">
        <f t="shared" ref="C36" si="0">SUM(C5:C35)</f>
        <v>640238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AVERAGEIF(C5:C35, "&gt;=0")</f>
        <v>27836.434782608696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(C5+C6+C7+C8+C9+C12+C13+C14+C15+C16+C19+C20+C21+C22+C30+C34)/16</f>
        <v>25523.5</v>
      </c>
      <c r="D38" s="30" t="s">
        <v>42</v>
      </c>
      <c r="E38" s="31"/>
      <c r="F38" s="11">
        <f>(C10+C11+C17+C18+C31+C32+C33)/7</f>
        <v>33123.142857142855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39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7" t="s">
        <v>43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7" t="s">
        <v>43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7" t="s">
        <v>43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7" t="s">
        <v>43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7" t="s">
        <v>43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7" t="s">
        <v>43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7" t="s">
        <v>43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7" t="s">
        <v>43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7" t="s">
        <v>43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7" t="s">
        <v>43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7" t="s">
        <v>43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7" t="s">
        <v>43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7" t="s">
        <v>43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7" t="s">
        <v>43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7" t="s">
        <v>43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7" t="s">
        <v>43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7" t="s">
        <v>43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7" t="s">
        <v>43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7" t="s">
        <v>43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7" t="s">
        <v>43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7" t="s">
        <v>43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7" t="s">
        <v>43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7" t="s">
        <v>43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7" t="s">
        <v>43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7" t="s">
        <v>43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7" t="s">
        <v>43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7" t="s">
        <v>43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7" t="s">
        <v>43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7" t="s">
        <v>43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7" t="s">
        <v>43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27"/>
      <c r="D35" s="27"/>
      <c r="E35" s="27"/>
      <c r="F35" s="27"/>
      <c r="G35" s="27"/>
      <c r="H35" s="27"/>
      <c r="I35" s="27"/>
      <c r="J35" s="27"/>
    </row>
    <row r="36" spans="1:10" s="7" customFormat="1" ht="13.5" customHeight="1" thickTop="1" x14ac:dyDescent="0.15">
      <c r="A36" s="35" t="s">
        <v>19</v>
      </c>
      <c r="B36" s="50"/>
      <c r="C36" s="22" t="s">
        <v>43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4" t="s">
        <v>43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24" t="s">
        <v>43</v>
      </c>
      <c r="D38" s="30" t="s">
        <v>42</v>
      </c>
      <c r="E38" s="31"/>
      <c r="F38" s="24" t="s">
        <v>43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22</v>
      </c>
      <c r="B2" s="3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33"/>
      <c r="C3" s="36"/>
      <c r="D3" s="37" t="s">
        <v>9</v>
      </c>
      <c r="E3" s="38"/>
      <c r="F3" s="37" t="s">
        <v>10</v>
      </c>
      <c r="G3" s="39"/>
      <c r="H3" s="39"/>
      <c r="I3" s="39"/>
      <c r="J3" s="38"/>
    </row>
    <row r="4" spans="1:10" ht="13.5" customHeight="1" x14ac:dyDescent="0.15">
      <c r="A4" s="33"/>
      <c r="B4" s="3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6169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5200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6941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6246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7130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9506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9744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6416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6042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6853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6233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7240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9306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8638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6163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5502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7410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7028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7492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10347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10046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6540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5795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7527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7482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7185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9648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9666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10303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6667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226465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7548.833333333333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6631.4761904761908</v>
      </c>
      <c r="D38" s="30" t="s">
        <v>42</v>
      </c>
      <c r="E38" s="31"/>
      <c r="F38" s="11">
        <f>(C10+C11+C17+C18+C24+C25+C31+C32+C33)/9</f>
        <v>9689.3333333333339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40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2478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2335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1406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2572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3071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3445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3173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1749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2063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2315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2244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3183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3579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2693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2410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2371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2692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2679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3442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3427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1811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2413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2123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2100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2618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3301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3586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3291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1882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1920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50"/>
      <c r="C36" s="21">
        <f t="shared" ref="C36" si="0">SUM(C5:C35)</f>
        <v>78372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2612.4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2451.6666666666665</v>
      </c>
      <c r="D38" s="30" t="s">
        <v>42</v>
      </c>
      <c r="E38" s="31"/>
      <c r="F38" s="11">
        <f>(C10+C11+C17+C18+C24+C25+C31+C32+C33)/9</f>
        <v>2987.4444444444443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25</v>
      </c>
      <c r="B2" s="3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33"/>
      <c r="C3" s="36"/>
      <c r="D3" s="37" t="s">
        <v>9</v>
      </c>
      <c r="E3" s="38"/>
      <c r="F3" s="37" t="s">
        <v>10</v>
      </c>
      <c r="G3" s="39"/>
      <c r="H3" s="39"/>
      <c r="I3" s="39"/>
      <c r="J3" s="38"/>
    </row>
    <row r="4" spans="1:10" ht="13.5" customHeight="1" x14ac:dyDescent="0.15">
      <c r="A4" s="33"/>
      <c r="B4" s="3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26">
        <v>2456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26">
        <v>2131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26">
        <v>2772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26">
        <v>2346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26">
        <v>2421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26">
        <v>3626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26">
        <v>4523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26">
        <v>2395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26">
        <v>4349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26">
        <v>2413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26">
        <v>2475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26">
        <v>2646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26">
        <v>3708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26">
        <v>4482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26">
        <v>2495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26">
        <v>2153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26">
        <v>2693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26">
        <v>2546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26">
        <v>3078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26">
        <v>4463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26">
        <v>7424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26">
        <v>2157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2362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2516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2595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2712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3963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4223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12832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2321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103276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3442.5333333333333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2572.9523809523807</v>
      </c>
      <c r="D38" s="30" t="s">
        <v>42</v>
      </c>
      <c r="E38" s="31"/>
      <c r="F38" s="11">
        <f>(C10+C11+C17+C18+C24+C25+C31+C32+C33)/9</f>
        <v>5471.5555555555557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23</v>
      </c>
      <c r="B2" s="3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3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33"/>
      <c r="C4" s="36"/>
      <c r="D4" s="8" t="s">
        <v>5</v>
      </c>
      <c r="E4" s="8" t="s">
        <v>6</v>
      </c>
      <c r="F4" s="8" t="s">
        <v>1</v>
      </c>
      <c r="G4" s="4" t="s">
        <v>8</v>
      </c>
      <c r="H4" s="8" t="s">
        <v>2</v>
      </c>
      <c r="I4" s="8" t="s">
        <v>3</v>
      </c>
      <c r="J4" s="8" t="s">
        <v>4</v>
      </c>
    </row>
    <row r="5" spans="1:10" ht="13.5" customHeight="1" x14ac:dyDescent="0.15">
      <c r="A5" s="12">
        <v>45383</v>
      </c>
      <c r="B5" s="12" t="s">
        <v>14</v>
      </c>
      <c r="C5" s="26">
        <v>873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26">
        <v>964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26">
        <v>747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26">
        <v>910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26">
        <v>1109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26">
        <v>1581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26">
        <v>1108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26">
        <v>727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26">
        <v>1193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26">
        <v>1118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26">
        <v>1116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26">
        <v>1551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26">
        <v>1895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26">
        <v>1522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26">
        <v>1366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26">
        <v>1293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26">
        <v>1670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26">
        <v>1385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26">
        <v>1679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26">
        <v>1649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26">
        <v>1108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26">
        <v>1160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1095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1004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968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1320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1247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1290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2814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782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38244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1274.8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1144.2857142857142</v>
      </c>
      <c r="D38" s="30" t="s">
        <v>42</v>
      </c>
      <c r="E38" s="31"/>
      <c r="F38" s="11">
        <f>(C10+C11+C17+C18+C24+C25+C31+C32+C33)/9</f>
        <v>1579.3333333333333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24</v>
      </c>
      <c r="B2" s="3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3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33"/>
      <c r="C4" s="36"/>
      <c r="D4" s="8" t="s">
        <v>5</v>
      </c>
      <c r="E4" s="8" t="s">
        <v>6</v>
      </c>
      <c r="F4" s="8" t="s">
        <v>1</v>
      </c>
      <c r="G4" s="4" t="s">
        <v>8</v>
      </c>
      <c r="H4" s="8" t="s">
        <v>2</v>
      </c>
      <c r="I4" s="8" t="s">
        <v>3</v>
      </c>
      <c r="J4" s="8" t="s">
        <v>4</v>
      </c>
    </row>
    <row r="5" spans="1:10" ht="13.5" customHeight="1" x14ac:dyDescent="0.15">
      <c r="A5" s="12">
        <v>45383</v>
      </c>
      <c r="B5" s="12" t="s">
        <v>14</v>
      </c>
      <c r="C5" s="26">
        <v>1405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26">
        <v>1273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26">
        <v>1225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26">
        <v>1428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26">
        <v>1614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26">
        <v>2661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26">
        <v>2904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26">
        <v>1164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26">
        <v>3099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26">
        <v>1476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26">
        <v>1484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26">
        <v>1871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26">
        <v>2275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26">
        <v>3468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26">
        <v>1493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26">
        <v>1421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26">
        <v>1889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26">
        <v>1812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26">
        <v>2106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26">
        <v>2976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26">
        <v>4076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1398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1232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1491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1620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1756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2943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3004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6580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1274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64418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2147.2666666666669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1596.7142857142858</v>
      </c>
      <c r="D38" s="30" t="s">
        <v>42</v>
      </c>
      <c r="E38" s="31"/>
      <c r="F38" s="11">
        <f>(C10+C11+C17+C18+C24+C25+C31+C32+C33)/9</f>
        <v>3431.8888888888887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26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36"/>
      <c r="D4" s="8" t="s">
        <v>5</v>
      </c>
      <c r="E4" s="8" t="s">
        <v>6</v>
      </c>
      <c r="F4" s="8" t="s">
        <v>1</v>
      </c>
      <c r="G4" s="4" t="s">
        <v>8</v>
      </c>
      <c r="H4" s="8" t="s">
        <v>2</v>
      </c>
      <c r="I4" s="8" t="s">
        <v>3</v>
      </c>
      <c r="J4" s="8" t="s">
        <v>4</v>
      </c>
    </row>
    <row r="5" spans="1:10" ht="13.5" customHeight="1" x14ac:dyDescent="0.15">
      <c r="A5" s="12">
        <v>45383</v>
      </c>
      <c r="B5" s="12" t="s">
        <v>14</v>
      </c>
      <c r="C5" s="18">
        <v>748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716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424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885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1076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3670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1843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531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2919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859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884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715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928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3818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704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686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923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824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972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3680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2550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748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722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550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725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850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1640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1930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10211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626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48357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1611.9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861.28571428571433</v>
      </c>
      <c r="D38" s="30" t="s">
        <v>42</v>
      </c>
      <c r="E38" s="31"/>
      <c r="F38" s="11">
        <f>(C10+C11+C17+C18+C24+C25+C31+C32+C33)/9</f>
        <v>3363.3333333333335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44" t="s">
        <v>27</v>
      </c>
      <c r="B2" s="45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46"/>
      <c r="B3" s="45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46"/>
      <c r="B4" s="45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718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663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715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1151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1883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3128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2430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1356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4553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1096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1562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1153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869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4952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1235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1069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1666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1032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1530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3502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4623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1150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1051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772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1241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925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2866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2701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8034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702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60328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2010.9333333333334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1296.3333333333333</v>
      </c>
      <c r="D38" s="30" t="s">
        <v>42</v>
      </c>
      <c r="E38" s="31"/>
      <c r="F38" s="11">
        <f>(C10+C11+C17+C18+C24+C25+C31+C32+C33)/9</f>
        <v>3678.3333333333335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47" t="s">
        <v>28</v>
      </c>
      <c r="B2" s="48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49"/>
      <c r="B3" s="48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49"/>
      <c r="B4" s="48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4679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6440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5158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5080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7551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10383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8932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6204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6330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7323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6775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7023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8834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8437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6485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6513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6667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6263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7601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8929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7801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6238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6501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6880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6297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8239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7" t="s">
        <v>43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7" t="s">
        <v>43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7" t="s">
        <v>43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7" t="s">
        <v>43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183563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AVERAGEIF(C5:C35, "&gt;=0")</f>
        <v>7060.1153846153848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(C5+C6+C7+C8+C9+C12+C13+C14+C15+C16+C19+C20+C21+C22+C23+C26+C27+C28+C29+C30)/20</f>
        <v>6512.35</v>
      </c>
      <c r="D38" s="30" t="s">
        <v>42</v>
      </c>
      <c r="E38" s="31"/>
      <c r="F38" s="11">
        <f>(C10+C11+C17+C18+C24+C25)/6</f>
        <v>8886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5"/>
      <c r="B1" s="6"/>
      <c r="C1" s="6"/>
      <c r="J1" s="3" t="s">
        <v>7</v>
      </c>
    </row>
    <row r="2" spans="1:10" ht="13.5" customHeight="1" x14ac:dyDescent="0.15">
      <c r="A2" s="32" t="s">
        <v>29</v>
      </c>
      <c r="B2" s="43"/>
      <c r="C2" s="36" t="s">
        <v>18</v>
      </c>
      <c r="D2" s="36" t="s">
        <v>0</v>
      </c>
      <c r="E2" s="36"/>
      <c r="F2" s="36"/>
      <c r="G2" s="36"/>
      <c r="H2" s="36"/>
      <c r="I2" s="36"/>
      <c r="J2" s="36"/>
    </row>
    <row r="3" spans="1:10" ht="13.5" customHeight="1" x14ac:dyDescent="0.15">
      <c r="A3" s="33"/>
      <c r="B3" s="43"/>
      <c r="C3" s="36"/>
      <c r="D3" s="36" t="s">
        <v>9</v>
      </c>
      <c r="E3" s="36"/>
      <c r="F3" s="36" t="s">
        <v>10</v>
      </c>
      <c r="G3" s="36"/>
      <c r="H3" s="36"/>
      <c r="I3" s="36"/>
      <c r="J3" s="36"/>
    </row>
    <row r="4" spans="1:10" ht="13.5" customHeight="1" x14ac:dyDescent="0.15">
      <c r="A4" s="33"/>
      <c r="B4" s="43"/>
      <c r="C4" s="42"/>
      <c r="D4" s="9" t="s">
        <v>5</v>
      </c>
      <c r="E4" s="9" t="s">
        <v>6</v>
      </c>
      <c r="F4" s="9" t="s">
        <v>1</v>
      </c>
      <c r="G4" s="10" t="s">
        <v>8</v>
      </c>
      <c r="H4" s="9" t="s">
        <v>2</v>
      </c>
      <c r="I4" s="9" t="s">
        <v>3</v>
      </c>
      <c r="J4" s="9" t="s">
        <v>4</v>
      </c>
    </row>
    <row r="5" spans="1:10" ht="13.5" customHeight="1" x14ac:dyDescent="0.15">
      <c r="A5" s="12">
        <v>45383</v>
      </c>
      <c r="B5" s="12" t="s">
        <v>14</v>
      </c>
      <c r="C5" s="18">
        <v>8387</v>
      </c>
      <c r="D5" s="17" t="s">
        <v>44</v>
      </c>
      <c r="E5" s="17" t="s">
        <v>44</v>
      </c>
      <c r="F5" s="17" t="s">
        <v>44</v>
      </c>
      <c r="G5" s="17" t="s">
        <v>44</v>
      </c>
      <c r="H5" s="17" t="s">
        <v>44</v>
      </c>
      <c r="I5" s="17" t="s">
        <v>44</v>
      </c>
      <c r="J5" s="17" t="s">
        <v>44</v>
      </c>
    </row>
    <row r="6" spans="1:10" ht="13.5" customHeight="1" x14ac:dyDescent="0.15">
      <c r="A6" s="12">
        <v>45384</v>
      </c>
      <c r="B6" s="12" t="s">
        <v>15</v>
      </c>
      <c r="C6" s="18">
        <v>8820</v>
      </c>
      <c r="D6" s="17" t="s">
        <v>44</v>
      </c>
      <c r="E6" s="17" t="s">
        <v>44</v>
      </c>
      <c r="F6" s="17" t="s">
        <v>44</v>
      </c>
      <c r="G6" s="17" t="s">
        <v>44</v>
      </c>
      <c r="H6" s="17" t="s">
        <v>44</v>
      </c>
      <c r="I6" s="17" t="s">
        <v>44</v>
      </c>
      <c r="J6" s="17" t="s">
        <v>44</v>
      </c>
    </row>
    <row r="7" spans="1:10" ht="13.5" customHeight="1" x14ac:dyDescent="0.15">
      <c r="A7" s="12">
        <v>45385</v>
      </c>
      <c r="B7" s="12" t="s">
        <v>16</v>
      </c>
      <c r="C7" s="18">
        <v>5354</v>
      </c>
      <c r="D7" s="17" t="s">
        <v>44</v>
      </c>
      <c r="E7" s="17" t="s">
        <v>44</v>
      </c>
      <c r="F7" s="17" t="s">
        <v>44</v>
      </c>
      <c r="G7" s="17" t="s">
        <v>44</v>
      </c>
      <c r="H7" s="17" t="s">
        <v>44</v>
      </c>
      <c r="I7" s="17" t="s">
        <v>44</v>
      </c>
      <c r="J7" s="17" t="s">
        <v>44</v>
      </c>
    </row>
    <row r="8" spans="1:10" ht="13.5" customHeight="1" x14ac:dyDescent="0.15">
      <c r="A8" s="12">
        <v>45386</v>
      </c>
      <c r="B8" s="12" t="s">
        <v>17</v>
      </c>
      <c r="C8" s="18">
        <v>8035</v>
      </c>
      <c r="D8" s="17" t="s">
        <v>44</v>
      </c>
      <c r="E8" s="17" t="s">
        <v>44</v>
      </c>
      <c r="F8" s="17" t="s">
        <v>44</v>
      </c>
      <c r="G8" s="17" t="s">
        <v>44</v>
      </c>
      <c r="H8" s="17" t="s">
        <v>44</v>
      </c>
      <c r="I8" s="17" t="s">
        <v>44</v>
      </c>
      <c r="J8" s="17" t="s">
        <v>44</v>
      </c>
    </row>
    <row r="9" spans="1:10" ht="13.5" customHeight="1" x14ac:dyDescent="0.15">
      <c r="A9" s="12">
        <v>45387</v>
      </c>
      <c r="B9" s="12" t="s">
        <v>11</v>
      </c>
      <c r="C9" s="18">
        <v>12449</v>
      </c>
      <c r="D9" s="17" t="s">
        <v>44</v>
      </c>
      <c r="E9" s="17" t="s">
        <v>44</v>
      </c>
      <c r="F9" s="17" t="s">
        <v>44</v>
      </c>
      <c r="G9" s="17" t="s">
        <v>44</v>
      </c>
      <c r="H9" s="17" t="s">
        <v>44</v>
      </c>
      <c r="I9" s="17" t="s">
        <v>44</v>
      </c>
      <c r="J9" s="17" t="s">
        <v>44</v>
      </c>
    </row>
    <row r="10" spans="1:10" ht="13.5" customHeight="1" x14ac:dyDescent="0.15">
      <c r="A10" s="12">
        <v>45388</v>
      </c>
      <c r="B10" s="13" t="s">
        <v>12</v>
      </c>
      <c r="C10" s="18">
        <v>13259</v>
      </c>
      <c r="D10" s="17" t="s">
        <v>44</v>
      </c>
      <c r="E10" s="17" t="s">
        <v>44</v>
      </c>
      <c r="F10" s="17" t="s">
        <v>44</v>
      </c>
      <c r="G10" s="17" t="s">
        <v>44</v>
      </c>
      <c r="H10" s="17" t="s">
        <v>44</v>
      </c>
      <c r="I10" s="17" t="s">
        <v>44</v>
      </c>
      <c r="J10" s="17" t="s">
        <v>44</v>
      </c>
    </row>
    <row r="11" spans="1:10" ht="13.5" customHeight="1" x14ac:dyDescent="0.15">
      <c r="A11" s="12">
        <v>45389</v>
      </c>
      <c r="B11" s="13" t="s">
        <v>13</v>
      </c>
      <c r="C11" s="18">
        <v>8459</v>
      </c>
      <c r="D11" s="17" t="s">
        <v>44</v>
      </c>
      <c r="E11" s="17" t="s">
        <v>44</v>
      </c>
      <c r="F11" s="17" t="s">
        <v>44</v>
      </c>
      <c r="G11" s="17" t="s">
        <v>44</v>
      </c>
      <c r="H11" s="17" t="s">
        <v>44</v>
      </c>
      <c r="I11" s="17" t="s">
        <v>44</v>
      </c>
      <c r="J11" s="17" t="s">
        <v>44</v>
      </c>
    </row>
    <row r="12" spans="1:10" ht="13.5" customHeight="1" x14ac:dyDescent="0.15">
      <c r="A12" s="12">
        <v>45390</v>
      </c>
      <c r="B12" s="12" t="s">
        <v>14</v>
      </c>
      <c r="C12" s="18">
        <v>5685</v>
      </c>
      <c r="D12" s="17" t="s">
        <v>44</v>
      </c>
      <c r="E12" s="17" t="s">
        <v>44</v>
      </c>
      <c r="F12" s="17" t="s">
        <v>44</v>
      </c>
      <c r="G12" s="17" t="s">
        <v>44</v>
      </c>
      <c r="H12" s="17" t="s">
        <v>44</v>
      </c>
      <c r="I12" s="17" t="s">
        <v>44</v>
      </c>
      <c r="J12" s="17" t="s">
        <v>44</v>
      </c>
    </row>
    <row r="13" spans="1:10" ht="13.5" customHeight="1" x14ac:dyDescent="0.15">
      <c r="A13" s="12">
        <v>45391</v>
      </c>
      <c r="B13" s="12" t="s">
        <v>15</v>
      </c>
      <c r="C13" s="18">
        <v>7453</v>
      </c>
      <c r="D13" s="17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7" t="s">
        <v>44</v>
      </c>
    </row>
    <row r="14" spans="1:10" ht="13.5" customHeight="1" x14ac:dyDescent="0.15">
      <c r="A14" s="12">
        <v>45392</v>
      </c>
      <c r="B14" s="12" t="s">
        <v>16</v>
      </c>
      <c r="C14" s="18">
        <v>8293</v>
      </c>
      <c r="D14" s="17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7" t="s">
        <v>44</v>
      </c>
    </row>
    <row r="15" spans="1:10" ht="13.5" customHeight="1" x14ac:dyDescent="0.15">
      <c r="A15" s="12">
        <v>45393</v>
      </c>
      <c r="B15" s="12" t="s">
        <v>17</v>
      </c>
      <c r="C15" s="18">
        <v>7998</v>
      </c>
      <c r="D15" s="17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7" t="s">
        <v>44</v>
      </c>
    </row>
    <row r="16" spans="1:10" ht="13.5" customHeight="1" x14ac:dyDescent="0.15">
      <c r="A16" s="12">
        <v>45394</v>
      </c>
      <c r="B16" s="12" t="s">
        <v>11</v>
      </c>
      <c r="C16" s="18">
        <v>12064</v>
      </c>
      <c r="D16" s="17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7" t="s">
        <v>44</v>
      </c>
    </row>
    <row r="17" spans="1:10" ht="13.5" customHeight="1" x14ac:dyDescent="0.15">
      <c r="A17" s="12">
        <v>45395</v>
      </c>
      <c r="B17" s="13" t="s">
        <v>12</v>
      </c>
      <c r="C17" s="18">
        <v>13835</v>
      </c>
      <c r="D17" s="17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7" t="s">
        <v>44</v>
      </c>
    </row>
    <row r="18" spans="1:10" ht="13.5" customHeight="1" x14ac:dyDescent="0.15">
      <c r="A18" s="12">
        <v>45396</v>
      </c>
      <c r="B18" s="13" t="s">
        <v>13</v>
      </c>
      <c r="C18" s="18">
        <v>8913</v>
      </c>
      <c r="D18" s="17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7" t="s">
        <v>44</v>
      </c>
    </row>
    <row r="19" spans="1:10" ht="13.5" customHeight="1" x14ac:dyDescent="0.15">
      <c r="A19" s="12">
        <v>45397</v>
      </c>
      <c r="B19" s="12" t="s">
        <v>14</v>
      </c>
      <c r="C19" s="18">
        <v>7457</v>
      </c>
      <c r="D19" s="17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7" t="s">
        <v>44</v>
      </c>
    </row>
    <row r="20" spans="1:10" ht="13.5" customHeight="1" x14ac:dyDescent="0.15">
      <c r="A20" s="12">
        <v>45398</v>
      </c>
      <c r="B20" s="12" t="s">
        <v>15</v>
      </c>
      <c r="C20" s="18">
        <v>8287</v>
      </c>
      <c r="D20" s="17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7" t="s">
        <v>44</v>
      </c>
    </row>
    <row r="21" spans="1:10" ht="13.5" customHeight="1" x14ac:dyDescent="0.15">
      <c r="A21" s="12">
        <v>45399</v>
      </c>
      <c r="B21" s="12" t="s">
        <v>16</v>
      </c>
      <c r="C21" s="18">
        <v>8740</v>
      </c>
      <c r="D21" s="17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7" t="s">
        <v>44</v>
      </c>
    </row>
    <row r="22" spans="1:10" ht="13.5" customHeight="1" x14ac:dyDescent="0.15">
      <c r="A22" s="12">
        <v>45400</v>
      </c>
      <c r="B22" s="12" t="s">
        <v>17</v>
      </c>
      <c r="C22" s="18">
        <v>8171</v>
      </c>
      <c r="D22" s="17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7" t="s">
        <v>44</v>
      </c>
    </row>
    <row r="23" spans="1:10" ht="13.5" customHeight="1" x14ac:dyDescent="0.15">
      <c r="A23" s="12">
        <v>45401</v>
      </c>
      <c r="B23" s="12" t="s">
        <v>11</v>
      </c>
      <c r="C23" s="18">
        <v>12739</v>
      </c>
      <c r="D23" s="17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7" t="s">
        <v>44</v>
      </c>
    </row>
    <row r="24" spans="1:10" ht="13.5" customHeight="1" x14ac:dyDescent="0.15">
      <c r="A24" s="12">
        <v>45402</v>
      </c>
      <c r="B24" s="13" t="s">
        <v>12</v>
      </c>
      <c r="C24" s="18">
        <v>14603</v>
      </c>
      <c r="D24" s="17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7" t="s">
        <v>44</v>
      </c>
    </row>
    <row r="25" spans="1:10" ht="13.5" customHeight="1" x14ac:dyDescent="0.15">
      <c r="A25" s="12">
        <v>45403</v>
      </c>
      <c r="B25" s="13" t="s">
        <v>13</v>
      </c>
      <c r="C25" s="18">
        <v>6971</v>
      </c>
      <c r="D25" s="17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7" t="s">
        <v>44</v>
      </c>
    </row>
    <row r="26" spans="1:10" ht="13.5" customHeight="1" x14ac:dyDescent="0.15">
      <c r="A26" s="12">
        <v>45404</v>
      </c>
      <c r="B26" s="12" t="s">
        <v>14</v>
      </c>
      <c r="C26" s="18">
        <v>7666</v>
      </c>
      <c r="D26" s="17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7" t="s">
        <v>44</v>
      </c>
    </row>
    <row r="27" spans="1:10" ht="13.5" customHeight="1" x14ac:dyDescent="0.15">
      <c r="A27" s="12">
        <v>45405</v>
      </c>
      <c r="B27" s="12" t="s">
        <v>15</v>
      </c>
      <c r="C27" s="18">
        <v>7653</v>
      </c>
      <c r="D27" s="17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7" t="s">
        <v>44</v>
      </c>
    </row>
    <row r="28" spans="1:10" ht="13.5" customHeight="1" x14ac:dyDescent="0.15">
      <c r="A28" s="12">
        <v>45406</v>
      </c>
      <c r="B28" s="12" t="s">
        <v>16</v>
      </c>
      <c r="C28" s="18">
        <v>8742</v>
      </c>
      <c r="D28" s="17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7" t="s">
        <v>44</v>
      </c>
    </row>
    <row r="29" spans="1:10" ht="13.5" customHeight="1" x14ac:dyDescent="0.15">
      <c r="A29" s="12">
        <v>45407</v>
      </c>
      <c r="B29" s="12" t="s">
        <v>17</v>
      </c>
      <c r="C29" s="18">
        <v>8850</v>
      </c>
      <c r="D29" s="17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7" t="s">
        <v>44</v>
      </c>
    </row>
    <row r="30" spans="1:10" ht="13.5" customHeight="1" x14ac:dyDescent="0.15">
      <c r="A30" s="12">
        <v>45408</v>
      </c>
      <c r="B30" s="12" t="s">
        <v>11</v>
      </c>
      <c r="C30" s="18">
        <v>12770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7" t="s">
        <v>44</v>
      </c>
    </row>
    <row r="31" spans="1:10" ht="13.5" customHeight="1" x14ac:dyDescent="0.15">
      <c r="A31" s="12">
        <v>45409</v>
      </c>
      <c r="B31" s="13" t="s">
        <v>12</v>
      </c>
      <c r="C31" s="18">
        <v>15530</v>
      </c>
      <c r="D31" s="17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7" t="s">
        <v>44</v>
      </c>
    </row>
    <row r="32" spans="1:10" ht="13.5" customHeight="1" x14ac:dyDescent="0.15">
      <c r="A32" s="12">
        <v>45410</v>
      </c>
      <c r="B32" s="13" t="s">
        <v>13</v>
      </c>
      <c r="C32" s="18">
        <v>14650</v>
      </c>
      <c r="D32" s="17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7" t="s">
        <v>44</v>
      </c>
    </row>
    <row r="33" spans="1:10" ht="13.5" customHeight="1" x14ac:dyDescent="0.15">
      <c r="A33" s="12">
        <v>45411</v>
      </c>
      <c r="B33" s="13" t="s">
        <v>14</v>
      </c>
      <c r="C33" s="18">
        <v>8071</v>
      </c>
      <c r="D33" s="17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7" t="s">
        <v>44</v>
      </c>
    </row>
    <row r="34" spans="1:10" ht="13.5" customHeight="1" x14ac:dyDescent="0.15">
      <c r="A34" s="12">
        <v>45412</v>
      </c>
      <c r="B34" s="12" t="s">
        <v>15</v>
      </c>
      <c r="C34" s="18">
        <v>9329</v>
      </c>
      <c r="D34" s="17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7" t="s">
        <v>44</v>
      </c>
    </row>
    <row r="35" spans="1:10" ht="13.5" customHeight="1" thickBot="1" x14ac:dyDescent="0.2">
      <c r="A35" s="14"/>
      <c r="B35" s="15"/>
      <c r="C35" s="19"/>
      <c r="D35" s="20"/>
      <c r="E35" s="20"/>
      <c r="F35" s="20"/>
      <c r="G35" s="20"/>
      <c r="H35" s="20"/>
      <c r="I35" s="20"/>
      <c r="J35" s="20"/>
    </row>
    <row r="36" spans="1:10" s="7" customFormat="1" ht="13.5" customHeight="1" thickTop="1" x14ac:dyDescent="0.15">
      <c r="A36" s="35" t="s">
        <v>19</v>
      </c>
      <c r="B36" s="35"/>
      <c r="C36" s="21">
        <f t="shared" ref="C36" si="0">SUM(C5:C35)</f>
        <v>289233</v>
      </c>
      <c r="D36" s="17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7" t="s">
        <v>44</v>
      </c>
    </row>
    <row r="37" spans="1:10" s="7" customFormat="1" ht="13.5" customHeight="1" x14ac:dyDescent="0.15">
      <c r="A37" s="34" t="s">
        <v>21</v>
      </c>
      <c r="B37" s="34"/>
      <c r="C37" s="23">
        <f t="shared" ref="C37" si="1">AVERAGE(C5:C35)</f>
        <v>9641.1</v>
      </c>
      <c r="D37" s="17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7" t="s">
        <v>44</v>
      </c>
    </row>
    <row r="38" spans="1:10" ht="13.5" customHeight="1" x14ac:dyDescent="0.15">
      <c r="A38" s="40" t="s">
        <v>41</v>
      </c>
      <c r="B38" s="41"/>
      <c r="C38" s="11">
        <f>(C5+C6+C7+C8+C9+C12+C13+C14+C15+C16+C19+C20+C21+C22+C23+C26+C27+C28+C29+C30+C34)/21</f>
        <v>8806.7619047619046</v>
      </c>
      <c r="D38" s="30" t="s">
        <v>42</v>
      </c>
      <c r="E38" s="31"/>
      <c r="F38" s="11">
        <f>(C10+C11+C17+C18+C24+C25+C31+C32+C33)/9</f>
        <v>11587.888888888889</v>
      </c>
      <c r="G38" s="25"/>
      <c r="H38" s="25"/>
      <c r="I38" s="25"/>
      <c r="J38" s="2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2024-11-14T02:34:56Z</dcterms:modified>
</cp:coreProperties>
</file>